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бюджета'!$A$1:$F$41</definedName>
    <definedName name="_xlnm.Print_Area" localSheetId="1">'исполнение РБ, з.п., числен  '!$A$1:$D$51</definedName>
  </definedNames>
  <calcPr fullCalcOnLoad="1"/>
</workbook>
</file>

<file path=xl/sharedStrings.xml><?xml version="1.0" encoding="utf-8"?>
<sst xmlns="http://schemas.openxmlformats.org/spreadsheetml/2006/main" count="95" uniqueCount="51">
  <si>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</si>
  <si>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</si>
  <si>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</si>
  <si>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</si>
  <si>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</si>
  <si>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</si>
  <si>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</si>
  <si>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</si>
  <si>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</si>
  <si>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</si>
  <si>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</si>
  <si>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</si>
  <si>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</si>
  <si>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</si>
  <si>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</si>
  <si>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</si>
  <si>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</si>
  <si>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</si>
  <si>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</si>
  <si>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</si>
  <si>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</si>
  <si>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</si>
  <si>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</si>
  <si>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</si>
  <si>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</si>
  <si>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</si>
  <si>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</si>
  <si>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</si>
  <si>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</si>
  <si>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</si>
  <si>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</si>
  <si>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</si>
  <si>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</si>
  <si>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</si>
  <si>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</si>
  <si>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</si>
  <si>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</si>
  <si>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</si>
  <si>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</si>
  <si>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</si>
  <si>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</si>
  <si>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</si>
  <si>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</si>
  <si>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Назначено на 2018 год</t>
  </si>
  <si>
    <t>Уточненный план на 2018 г.</t>
  </si>
  <si>
    <t>Исполнение бюджета Бутурлиновского района на 01.10.2018 г.</t>
  </si>
  <si>
    <t>Исполнено на 01.10.2018 г.</t>
  </si>
  <si>
    <t>Сведения о ходе исполнения районного бюджета Бутурлиновского района на 01.10.2018 г.</t>
  </si>
  <si>
    <t>в т.ч. дотации на выравнивание уровня бюджетной обеспеченности</t>
  </si>
  <si>
    <r>
      <t>Среднесписочная численность муниципальных служащих по состоянию на 01.10.2018 г. -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53 чел.</t>
    </r>
  </si>
  <si>
    <t>Среднесписочная численность работников муниципальных учреждений по состоянию на 01.10.2018 г. -  1 193,5 чел.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</si>
</sst>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Normal="85" zoomScalePageLayoutView="0" workbookViewId="0" topLeftCell="A13">
      <selection activeCell="E36" sqref="E36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4" t="s">
        <v>45</v>
      </c>
      <c r="B1" s="24"/>
      <c r="C1" s="24"/>
      <c r="D1" s="24"/>
      <c r="E1" s="24"/>
    </row>
    <row r="2" spans="1:5" ht="18.75">
      <c r="A2" s="1"/>
      <c r="B2" s="1"/>
      <c r="C2" s="1"/>
      <c r="D2" s="1"/>
      <c r="E2" s="1"/>
    </row>
    <row r="3" spans="1:5" ht="15.75">
      <c r="A3" s="27" t="s">
        <v>34</v>
      </c>
      <c r="B3" s="27"/>
      <c r="C3" s="27"/>
      <c r="D3" s="27"/>
      <c r="E3" s="27"/>
    </row>
    <row r="4" spans="1:5" ht="19.5" customHeight="1">
      <c r="A4" s="26" t="s">
        <v>0</v>
      </c>
      <c r="B4" s="25" t="s">
        <v>43</v>
      </c>
      <c r="C4" s="25"/>
      <c r="D4" s="25" t="s">
        <v>46</v>
      </c>
      <c r="E4" s="25"/>
    </row>
    <row r="5" spans="1:5" ht="22.5" customHeight="1">
      <c r="A5" s="26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365323007.96</v>
      </c>
      <c r="C7" s="12">
        <f>C8+C9+C10+C11+C12+C13+C14+C15+C16+C17+C18+C19</f>
        <v>254339143.51</v>
      </c>
      <c r="D7" s="12">
        <f>D8+D9+D10+D11+D12+D13+D14+D15+D16+D17+D18+D19</f>
        <v>257828191.56999996</v>
      </c>
      <c r="E7" s="12">
        <f>E8+E9+E10+E11+E12+E13+E14+E15+E16+E17+E18+E19</f>
        <v>187717450.95999998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172186000</v>
      </c>
      <c r="C8" s="12">
        <v>141121000</v>
      </c>
      <c r="D8" s="12">
        <v>119752219.94</v>
      </c>
      <c r="E8" s="12">
        <v>97969866.12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14170869.74</v>
      </c>
      <c r="E9" s="12">
        <v>9911000.02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34051000</v>
      </c>
      <c r="C10" s="12">
        <v>32007000</v>
      </c>
      <c r="D10" s="12">
        <v>25781310.65</v>
      </c>
      <c r="E10" s="12">
        <v>22797360.02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>
        <v>0</v>
      </c>
      <c r="D11" s="12">
        <v>21459295.38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2335775.1</v>
      </c>
      <c r="E12" s="12">
        <v>2076915.1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38865050</v>
      </c>
      <c r="C14" s="12">
        <v>31629000</v>
      </c>
      <c r="D14" s="12">
        <v>34463102.02</v>
      </c>
      <c r="E14" s="12">
        <v>27171289.67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125485.48</v>
      </c>
      <c r="E15" s="12">
        <v>125485.48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17508532.11</v>
      </c>
      <c r="E16" s="12">
        <v>17344822.11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4128884.96</v>
      </c>
      <c r="C17" s="12">
        <v>600000</v>
      </c>
      <c r="D17" s="12">
        <v>11949060.55</v>
      </c>
      <c r="E17" s="12">
        <v>824066.4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1357866.51</v>
      </c>
      <c r="E18" s="12">
        <v>1299000.14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7426773</v>
      </c>
      <c r="C19" s="12">
        <v>6906043.51</v>
      </c>
      <c r="D19" s="12">
        <v>8924674.09</v>
      </c>
      <c r="E19" s="12">
        <v>8159645.9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694844239.5</v>
      </c>
      <c r="C20" s="12">
        <v>663591652.28</v>
      </c>
      <c r="D20" s="12">
        <v>412621003.8</v>
      </c>
      <c r="E20" s="12">
        <v>405039379.67</v>
      </c>
      <c r="F20" s="4"/>
      <c r="G20" s="6"/>
      <c r="H20" s="6"/>
      <c r="I20" s="6"/>
      <c r="J20" s="6"/>
    </row>
    <row r="21" spans="1:10" ht="39">
      <c r="A21" s="23" t="s">
        <v>48</v>
      </c>
      <c r="B21" s="12">
        <v>43834000</v>
      </c>
      <c r="C21" s="12">
        <v>43834000</v>
      </c>
      <c r="D21" s="12">
        <v>36528000</v>
      </c>
      <c r="E21" s="12">
        <v>36528000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690967744.5</v>
      </c>
      <c r="C22" s="12">
        <v>661491652.28</v>
      </c>
      <c r="D22" s="12">
        <v>409845573.83</v>
      </c>
      <c r="E22" s="12">
        <v>402863182.61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3876495</v>
      </c>
      <c r="C23" s="12">
        <v>2100000</v>
      </c>
      <c r="D23" s="12">
        <v>3910138</v>
      </c>
      <c r="E23" s="12">
        <v>2210000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-1134708.03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1060167247.46</v>
      </c>
      <c r="C25" s="13">
        <f>C7+C20</f>
        <v>917930795.79</v>
      </c>
      <c r="D25" s="13">
        <f>D7+D20</f>
        <v>670449195.37</v>
      </c>
      <c r="E25" s="13">
        <f>E7+E20</f>
        <v>592756830.63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95636522.15</v>
      </c>
      <c r="C27" s="12">
        <v>44641402</v>
      </c>
      <c r="D27" s="12">
        <v>68662259.8</v>
      </c>
      <c r="E27" s="12">
        <v>31178315.94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1455500</v>
      </c>
      <c r="C28" s="12">
        <v>100000</v>
      </c>
      <c r="D28" s="12">
        <v>985547.69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3751992.17</v>
      </c>
      <c r="C29" s="12">
        <v>160320</v>
      </c>
      <c r="D29" s="12">
        <v>3172033.64</v>
      </c>
      <c r="E29" s="12">
        <v>66700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102520104.7</v>
      </c>
      <c r="C30" s="12">
        <v>90905760</v>
      </c>
      <c r="D30" s="12">
        <v>46020217.19</v>
      </c>
      <c r="E30" s="12">
        <v>43368573.24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156223356.87</v>
      </c>
      <c r="C31" s="12">
        <v>74948094</v>
      </c>
      <c r="D31" s="12">
        <v>46985704.57</v>
      </c>
      <c r="E31" s="12">
        <v>12386804.89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100000</v>
      </c>
      <c r="C32" s="12">
        <v>100000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560978231.63</v>
      </c>
      <c r="C33" s="12">
        <v>560978231.63</v>
      </c>
      <c r="D33" s="12">
        <v>345203467.58</v>
      </c>
      <c r="E33" s="12">
        <v>345203467.58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80729086.96</v>
      </c>
      <c r="C34" s="12">
        <v>51895937.64</v>
      </c>
      <c r="D34" s="12">
        <v>49689217.05</v>
      </c>
      <c r="E34" s="12">
        <v>30855191.95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494094.38</v>
      </c>
      <c r="C35" s="12">
        <v>0</v>
      </c>
      <c r="D35" s="12">
        <v>397919.97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33117174</v>
      </c>
      <c r="C36" s="12">
        <v>30795894</v>
      </c>
      <c r="D36" s="12">
        <v>28419500.45</v>
      </c>
      <c r="E36" s="12">
        <v>26733166.66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37031435.63</v>
      </c>
      <c r="C37" s="12">
        <v>31218345.63</v>
      </c>
      <c r="D37" s="12">
        <v>21722977.02</v>
      </c>
      <c r="E37" s="12">
        <v>17560012.3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1000000</v>
      </c>
      <c r="C38" s="12">
        <v>1000000</v>
      </c>
      <c r="D38" s="12">
        <v>263773.96</v>
      </c>
      <c r="E38" s="12">
        <v>263773.96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38810721.5</v>
      </c>
      <c r="D39" s="12">
        <v>0</v>
      </c>
      <c r="E39" s="12">
        <v>28579623.04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1073037498.49</v>
      </c>
      <c r="C40" s="13">
        <f>C27+C28+C29+C30+C31+C32+C33+C34+C35+C36+C37+C38+C39</f>
        <v>925554706.4</v>
      </c>
      <c r="D40" s="13">
        <f>D27+D28+D29+D30+D31+D32+D33+D34+D35+D36+D37+D38+D39</f>
        <v>611522618.9200001</v>
      </c>
      <c r="E40" s="13">
        <f>E27+E28+E29+E30+E31+E32+E33+E34+E35+E36+E37+E38+E39</f>
        <v>536195629.56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-12870251.029999971</v>
      </c>
      <c r="C41" s="12">
        <f>C25-C40</f>
        <v>-7623910.610000014</v>
      </c>
      <c r="D41" s="12">
        <f>D25-D40</f>
        <v>58926576.44999993</v>
      </c>
      <c r="E41" s="12">
        <f>E25-E40</f>
        <v>56561201.06999999</v>
      </c>
      <c r="F41" s="4"/>
      <c r="G41" s="6"/>
      <c r="H41" s="6"/>
      <c r="I41" s="6"/>
      <c r="J41" s="6"/>
    </row>
    <row r="43" spans="2:5" ht="14.25" customHeight="1" hidden="1">
      <c r="B43" s="5">
        <f>B25-B40</f>
        <v>-12870251.029999971</v>
      </c>
      <c r="C43" s="5">
        <f>C25-C40</f>
        <v>-7623910.610000014</v>
      </c>
      <c r="D43" s="5">
        <f>D25-D40</f>
        <v>58926576.44999993</v>
      </c>
      <c r="E43" s="5">
        <f>E25-E40</f>
        <v>56561201.06999999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zoomScaleNormal="85" zoomScalePageLayoutView="0" workbookViewId="0" topLeftCell="A19">
      <selection activeCell="O36" sqref="O36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4" t="s">
        <v>47</v>
      </c>
      <c r="B1" s="24"/>
      <c r="C1" s="24"/>
    </row>
    <row r="2" spans="1:3" ht="18.75">
      <c r="A2" s="1"/>
      <c r="B2" s="1"/>
      <c r="C2" s="1"/>
    </row>
    <row r="3" spans="1:3" ht="15.75">
      <c r="A3" s="27" t="s">
        <v>39</v>
      </c>
      <c r="B3" s="27"/>
      <c r="C3" s="27"/>
    </row>
    <row r="4" spans="1:3" ht="19.5" customHeight="1">
      <c r="A4" s="26" t="s">
        <v>0</v>
      </c>
      <c r="B4" s="15" t="s">
        <v>44</v>
      </c>
      <c r="C4" s="15" t="s">
        <v>46</v>
      </c>
    </row>
    <row r="5" spans="1:3" ht="19.5">
      <c r="A5" s="26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254339143.51</v>
      </c>
      <c r="C7" s="12">
        <f>'исполнение консолид. бюджета'!E7</f>
        <v>187717450.95999998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141121000</v>
      </c>
      <c r="C8" s="12">
        <f>'исполнение консолид. бюджета'!E8</f>
        <v>97969866.12</v>
      </c>
      <c r="D8" s="4"/>
      <c r="E8" s="6"/>
      <c r="F8" s="6"/>
      <c r="G8" s="6"/>
      <c r="H8" s="6"/>
    </row>
    <row r="9" spans="1:8" ht="37.5">
      <c r="A9" s="8" t="s">
        <v>38</v>
      </c>
      <c r="B9" s="12">
        <f>'исполнение консолид. бюджета'!C9</f>
        <v>12813100</v>
      </c>
      <c r="C9" s="12">
        <f>'исполнение консолид. бюджета'!E9</f>
        <v>9911000.02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32007000</v>
      </c>
      <c r="C10" s="12">
        <f>'исполнение консолид. бюджета'!E10</f>
        <v>22797360.02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38000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1993000</v>
      </c>
      <c r="C12" s="12">
        <f>'исполнение консолид. бюджета'!E12</f>
        <v>2076915.1</v>
      </c>
      <c r="D12" s="4"/>
      <c r="E12" s="6"/>
      <c r="F12" s="6"/>
      <c r="G12" s="6"/>
      <c r="H12" s="6"/>
    </row>
    <row r="13" spans="1:8" ht="36.75" customHeight="1">
      <c r="A13" s="8" t="s">
        <v>37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31629000</v>
      </c>
      <c r="C14" s="12">
        <f>'исполнение консолид. бюджета'!E14</f>
        <v>27171289.67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125485.48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24770000</v>
      </c>
      <c r="C16" s="12">
        <f>'исполнение консолид. бюджета'!E16</f>
        <v>17344822.11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600000</v>
      </c>
      <c r="C17" s="12">
        <f>'исполнение консолид. бюджета'!E17</f>
        <v>824066.4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2200000</v>
      </c>
      <c r="C18" s="12">
        <f>'исполнение консолид. бюджета'!E18</f>
        <v>1299000.14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6906043.51</v>
      </c>
      <c r="C19" s="12">
        <f>'исполнение консолид. бюджета'!E19</f>
        <v>8159645.9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663591652.28</v>
      </c>
      <c r="C20" s="12">
        <f>'исполнение консолид. бюджета'!E20</f>
        <v>405039379.67</v>
      </c>
      <c r="D20" s="4"/>
      <c r="E20" s="6"/>
      <c r="F20" s="6"/>
      <c r="G20" s="6"/>
      <c r="H20" s="6"/>
    </row>
    <row r="21" spans="1:8" ht="39">
      <c r="A21" s="23" t="s">
        <v>48</v>
      </c>
      <c r="B21" s="12">
        <f>'исполнение консолид. бюджета'!C21</f>
        <v>43834000</v>
      </c>
      <c r="C21" s="12">
        <f>'исполнение консолид. бюджета'!E21</f>
        <v>36528000</v>
      </c>
      <c r="D21" s="4"/>
      <c r="E21" s="6"/>
      <c r="F21" s="6"/>
      <c r="G21" s="6"/>
      <c r="H21" s="6"/>
    </row>
    <row r="22" spans="1:8" ht="37.5">
      <c r="A22" s="8" t="s">
        <v>40</v>
      </c>
      <c r="B22" s="12">
        <f>'исполнение консолид. бюджета'!C22</f>
        <v>661491652.28</v>
      </c>
      <c r="C22" s="12">
        <f>'исполнение консолид. бюджета'!E22</f>
        <v>402863182.61</v>
      </c>
      <c r="D22" s="4"/>
      <c r="E22" s="6"/>
      <c r="F22" s="6"/>
      <c r="G22" s="6"/>
      <c r="H22" s="6"/>
    </row>
    <row r="23" spans="1:8" ht="18.75">
      <c r="A23" s="8" t="s">
        <v>35</v>
      </c>
      <c r="B23" s="12">
        <f>'исполнение консолид. бюджета'!C23</f>
        <v>2100000</v>
      </c>
      <c r="C23" s="12">
        <f>'исполнение консолид. бюджета'!E23</f>
        <v>2210000</v>
      </c>
      <c r="D23" s="4"/>
      <c r="E23" s="6"/>
      <c r="F23" s="6"/>
      <c r="G23" s="6"/>
      <c r="H23" s="6"/>
    </row>
    <row r="24" spans="1:8" ht="56.25" customHeight="1">
      <c r="A24" s="8" t="s">
        <v>16</v>
      </c>
      <c r="B24" s="12">
        <f>'исполнение консолид. бюджета'!C24</f>
        <v>0</v>
      </c>
      <c r="C24" s="12">
        <f>'исполнение консолид. бюджета'!E24</f>
        <v>-33802.94</v>
      </c>
      <c r="D24" s="4"/>
      <c r="E24" s="7"/>
      <c r="F24" s="6"/>
      <c r="G24" s="6"/>
      <c r="H24" s="6"/>
    </row>
    <row r="25" spans="1:5" ht="18.75">
      <c r="A25" s="9" t="s">
        <v>17</v>
      </c>
      <c r="B25" s="13">
        <f>B7+B20</f>
        <v>917930795.79</v>
      </c>
      <c r="C25" s="13">
        <f>C7+C20</f>
        <v>592756830.63</v>
      </c>
      <c r="E25" s="5"/>
    </row>
    <row r="26" spans="1:8" ht="18.75">
      <c r="A26" s="8" t="s">
        <v>18</v>
      </c>
      <c r="B26" s="14"/>
      <c r="C26" s="14"/>
      <c r="D26" s="6"/>
      <c r="E26" s="7"/>
      <c r="F26" s="6"/>
      <c r="G26" s="6"/>
      <c r="H26" s="6"/>
    </row>
    <row r="27" spans="1:8" ht="18.75">
      <c r="A27" s="8" t="s">
        <v>30</v>
      </c>
      <c r="B27" s="12">
        <f>'исполнение консолид. бюджета'!C27</f>
        <v>44641402</v>
      </c>
      <c r="C27" s="12">
        <f>'исполнение консолид. бюджета'!E27</f>
        <v>31178315.94</v>
      </c>
      <c r="D27" s="6"/>
      <c r="E27" s="7"/>
      <c r="F27" s="6"/>
      <c r="G27" s="6"/>
      <c r="H27" s="6"/>
    </row>
    <row r="28" spans="1:8" ht="37.5">
      <c r="A28" s="17" t="s">
        <v>41</v>
      </c>
      <c r="B28" s="21">
        <v>33114681.22</v>
      </c>
      <c r="C28" s="21">
        <v>24870941.78</v>
      </c>
      <c r="D28" s="6"/>
      <c r="E28" s="7"/>
      <c r="F28" s="6"/>
      <c r="G28" s="6"/>
      <c r="H28" s="6"/>
    </row>
    <row r="29" spans="1:8" ht="18.75">
      <c r="A29" s="8" t="s">
        <v>27</v>
      </c>
      <c r="B29" s="12">
        <f>'исполнение консолид. бюджета'!C28</f>
        <v>100000</v>
      </c>
      <c r="C29" s="12">
        <f>'исполнение консолид. бюджета'!E28</f>
        <v>0</v>
      </c>
      <c r="D29" s="6"/>
      <c r="E29" s="6"/>
      <c r="F29" s="6"/>
      <c r="G29" s="6"/>
      <c r="H29" s="6"/>
    </row>
    <row r="30" spans="1:8" ht="37.5">
      <c r="A30" s="8" t="s">
        <v>19</v>
      </c>
      <c r="B30" s="12">
        <f>'исполнение консолид. бюджета'!C29</f>
        <v>160320</v>
      </c>
      <c r="C30" s="12">
        <f>'исполнение консолид. бюджета'!E29</f>
        <v>66700</v>
      </c>
      <c r="D30" s="6"/>
      <c r="E30" s="6"/>
      <c r="F30" s="6"/>
      <c r="G30" s="6"/>
      <c r="H30" s="6"/>
    </row>
    <row r="31" spans="1:8" ht="18.75">
      <c r="A31" s="8" t="s">
        <v>24</v>
      </c>
      <c r="B31" s="12">
        <f>'исполнение консолид. бюджета'!C30</f>
        <v>90905760</v>
      </c>
      <c r="C31" s="12">
        <f>'исполнение консолид. бюджета'!E30</f>
        <v>43368573.24</v>
      </c>
      <c r="D31" s="6"/>
      <c r="E31" s="6"/>
      <c r="F31" s="6"/>
      <c r="G31" s="6"/>
      <c r="H31" s="6"/>
    </row>
    <row r="32" spans="1:8" ht="37.5">
      <c r="A32" s="18" t="s">
        <v>41</v>
      </c>
      <c r="B32" s="21">
        <v>2803100</v>
      </c>
      <c r="C32" s="21">
        <v>2071688.54</v>
      </c>
      <c r="D32" s="6"/>
      <c r="E32" s="6"/>
      <c r="F32" s="6"/>
      <c r="G32" s="6"/>
      <c r="H32" s="6"/>
    </row>
    <row r="33" spans="1:8" ht="18.75">
      <c r="A33" s="8" t="s">
        <v>21</v>
      </c>
      <c r="B33" s="12">
        <f>'исполнение консолид. бюджета'!C31</f>
        <v>74948094</v>
      </c>
      <c r="C33" s="12">
        <f>'исполнение консолид. бюджета'!E31</f>
        <v>12386804.89</v>
      </c>
      <c r="D33" s="6"/>
      <c r="E33" s="6"/>
      <c r="F33" s="6"/>
      <c r="G33" s="6"/>
      <c r="H33" s="6"/>
    </row>
    <row r="34" spans="1:8" ht="18.75">
      <c r="A34" s="8" t="s">
        <v>23</v>
      </c>
      <c r="B34" s="12">
        <f>'исполнение консолид. бюджета'!C32</f>
        <v>100000</v>
      </c>
      <c r="C34" s="12">
        <f>'исполнение консолид. бюджета'!E32</f>
        <v>0</v>
      </c>
      <c r="D34" s="6"/>
      <c r="E34" s="6"/>
      <c r="F34" s="6"/>
      <c r="G34" s="6"/>
      <c r="H34" s="6"/>
    </row>
    <row r="35" spans="1:8" ht="18.75">
      <c r="A35" s="8" t="s">
        <v>22</v>
      </c>
      <c r="B35" s="12">
        <f>'исполнение консолид. бюджета'!C33</f>
        <v>560978231.63</v>
      </c>
      <c r="C35" s="12">
        <f>'исполнение консолид. бюджета'!E33</f>
        <v>345203467.58</v>
      </c>
      <c r="D35" s="6"/>
      <c r="E35" s="6"/>
      <c r="F35" s="6"/>
      <c r="G35" s="6"/>
      <c r="H35" s="6"/>
    </row>
    <row r="36" spans="1:8" ht="37.5">
      <c r="A36" s="18" t="s">
        <v>41</v>
      </c>
      <c r="B36" s="21">
        <v>344076492</v>
      </c>
      <c r="C36" s="21">
        <v>257405753.45</v>
      </c>
      <c r="D36" s="6"/>
      <c r="E36" s="6"/>
      <c r="F36" s="6"/>
      <c r="G36" s="6"/>
      <c r="H36" s="6"/>
    </row>
    <row r="37" spans="1:8" ht="18.75">
      <c r="A37" s="8" t="s">
        <v>26</v>
      </c>
      <c r="B37" s="12">
        <f>'исполнение консолид. бюджета'!C34</f>
        <v>51895937.64</v>
      </c>
      <c r="C37" s="12">
        <f>'исполнение консолид. бюджета'!E34</f>
        <v>30855191.95</v>
      </c>
      <c r="D37" s="6"/>
      <c r="E37" s="6"/>
      <c r="F37" s="6"/>
      <c r="G37" s="6"/>
      <c r="H37" s="6"/>
    </row>
    <row r="38" spans="1:8" ht="37.5">
      <c r="A38" s="18" t="s">
        <v>41</v>
      </c>
      <c r="B38" s="21">
        <v>26224200</v>
      </c>
      <c r="C38" s="21">
        <v>20506788.53</v>
      </c>
      <c r="D38" s="6"/>
      <c r="E38" s="6"/>
      <c r="F38" s="6"/>
      <c r="G38" s="6"/>
      <c r="H38" s="6"/>
    </row>
    <row r="39" spans="1:8" ht="18.75">
      <c r="A39" s="8" t="s">
        <v>32</v>
      </c>
      <c r="B39" s="12">
        <f>'исполнение консолид. бюджета'!C35</f>
        <v>0</v>
      </c>
      <c r="C39" s="12">
        <f>'исполнение консолид. бюджета'!E35</f>
        <v>0</v>
      </c>
      <c r="D39" s="6"/>
      <c r="E39" s="6"/>
      <c r="F39" s="6"/>
      <c r="G39" s="6"/>
      <c r="H39" s="6"/>
    </row>
    <row r="40" spans="1:8" ht="18.75">
      <c r="A40" s="8" t="s">
        <v>31</v>
      </c>
      <c r="B40" s="12">
        <f>'исполнение консолид. бюджета'!C36</f>
        <v>30795894</v>
      </c>
      <c r="C40" s="12">
        <f>'исполнение консолид. бюджета'!E36</f>
        <v>26733166.66</v>
      </c>
      <c r="D40" s="6"/>
      <c r="E40" s="6"/>
      <c r="F40" s="6"/>
      <c r="G40" s="6"/>
      <c r="H40" s="6"/>
    </row>
    <row r="41" spans="1:8" ht="18.75">
      <c r="A41" s="8" t="s">
        <v>29</v>
      </c>
      <c r="B41" s="12">
        <f>'исполнение консолид. бюджета'!C37</f>
        <v>31218345.63</v>
      </c>
      <c r="C41" s="12">
        <f>'исполнение консолид. бюджета'!E37</f>
        <v>17560012.3</v>
      </c>
      <c r="D41" s="6"/>
      <c r="E41" s="6"/>
      <c r="F41" s="6"/>
      <c r="G41" s="6"/>
      <c r="H41" s="6"/>
    </row>
    <row r="42" spans="1:8" ht="37.5">
      <c r="A42" s="18" t="s">
        <v>41</v>
      </c>
      <c r="B42" s="21">
        <v>9688180</v>
      </c>
      <c r="C42" s="21">
        <v>7375763.8</v>
      </c>
      <c r="D42" s="6"/>
      <c r="E42" s="6"/>
      <c r="F42" s="6"/>
      <c r="G42" s="6"/>
      <c r="H42" s="6"/>
    </row>
    <row r="43" spans="1:8" ht="37.5">
      <c r="A43" s="8" t="s">
        <v>28</v>
      </c>
      <c r="B43" s="12">
        <f>'исполнение консолид. бюджета'!C38</f>
        <v>1000000</v>
      </c>
      <c r="C43" s="12">
        <f>'исполнение консолид. бюджета'!E38</f>
        <v>263773.96</v>
      </c>
      <c r="D43" s="6"/>
      <c r="E43" s="6"/>
      <c r="F43" s="6"/>
      <c r="G43" s="6"/>
      <c r="H43" s="6"/>
    </row>
    <row r="44" spans="1:8" ht="37.5" customHeight="1">
      <c r="A44" s="8" t="s">
        <v>25</v>
      </c>
      <c r="B44" s="12">
        <f>'исполнение консолид. бюджета'!C39</f>
        <v>38810721.5</v>
      </c>
      <c r="C44" s="12">
        <f>'исполнение консолид. бюджета'!E39</f>
        <v>28579623.04</v>
      </c>
      <c r="D44" s="6"/>
      <c r="E44" s="6"/>
      <c r="F44" s="6"/>
      <c r="G44" s="6"/>
      <c r="H44" s="6"/>
    </row>
    <row r="45" spans="1:8" ht="18.75">
      <c r="A45" s="9" t="s">
        <v>33</v>
      </c>
      <c r="B45" s="13">
        <f>B27+B29+B30+B31+B33+B34+B35+B37+B39+B40+B41+B43+B44</f>
        <v>925554706.4</v>
      </c>
      <c r="C45" s="13">
        <f>C27+C29+C30+C31+C33+C34+C35+C37+C39+C40+C41+C43+C44</f>
        <v>536195629.56</v>
      </c>
      <c r="D45" s="6"/>
      <c r="E45" s="6"/>
      <c r="F45" s="6"/>
      <c r="G45" s="6"/>
      <c r="H45" s="6"/>
    </row>
    <row r="46" spans="1:8" ht="37.5">
      <c r="A46" s="8" t="s">
        <v>42</v>
      </c>
      <c r="B46" s="12">
        <f>B25-B45</f>
        <v>-7623910.610000014</v>
      </c>
      <c r="C46" s="12">
        <f>C25-C45</f>
        <v>56561201.06999999</v>
      </c>
      <c r="D46" s="4"/>
      <c r="E46" s="6"/>
      <c r="F46" s="6"/>
      <c r="G46" s="6"/>
      <c r="H46" s="6"/>
    </row>
    <row r="48" spans="2:3" ht="14.25" customHeight="1" hidden="1">
      <c r="B48" s="5">
        <f>B25-B45</f>
        <v>-7623910.610000014</v>
      </c>
      <c r="C48" s="5">
        <f>C25-C45</f>
        <v>56561201.06999999</v>
      </c>
    </row>
    <row r="49" spans="2:3" ht="12.75">
      <c r="B49" s="5"/>
      <c r="C49" s="5"/>
    </row>
    <row r="50" ht="18.75">
      <c r="A50" s="19" t="s">
        <v>49</v>
      </c>
    </row>
    <row r="51" s="22" customFormat="1" ht="18.75">
      <c r="A51" s="20" t="s">
        <v>50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2018-10-10T12:07:27Z</cp:lastPrinted>
  <dcterms:created xsi:type="dcterms:W3CDTF">2013-05-20T06:52:12Z</dcterms:created>
  <dcterms:modified xsi:type="dcterms:W3CDTF">2018-10-10T12:07:58Z</dcterms:modified>
  <cp:category/>
  <cp:version/>
  <cp:contentType/>
  <cp:contentStatus/>
</cp:coreProperties>
</file>