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9065" windowHeight="11580" activeTab="1"/>
  </bookViews>
  <sheets>
    <sheet name="исполнение консолид. бюджета" sheetId="1" r:id="rId1"/>
    <sheet name="исполнение РБ, з.п., числен  " sheetId="2" r:id="rId2"/>
  </sheets>
  <definedNames>
    <definedName name="_xlnm.Print_Titles" localSheetId="0">'исполнение консолид. бюджета'!$4:$5</definedName>
    <definedName name="_xlnm.Print_Titles" localSheetId="1">'исполнение РБ, з.п., числен  '!$4:$5</definedName>
    <definedName name="_xlnm.Print_Area" localSheetId="0">'исполнение консолид. бюджета'!$A$1:$F$42</definedName>
    <definedName name="_xlnm.Print_Area" localSheetId="1">'исполнение РБ, з.п., числен  '!$A$1:$D$52</definedName>
  </definedNames>
  <calcPr fullCalcOnLoad="1"/>
</workbook>
</file>

<file path=xl/sharedStrings.xml><?xml version="1.0" encoding="utf-8"?>
<sst xmlns="http://schemas.openxmlformats.org/spreadsheetml/2006/main" count="97" uniqueCount="53">
  <si>
    <t>Наименование показателя</t>
  </si>
  <si>
    <t>Район</t>
  </si>
  <si>
    <t>ДОХОДЫ</t>
  </si>
  <si>
    <t>Налоговые и неналоговые доходы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</si>
  <si>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</si>
  <si>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</si>
  <si>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</si>
  <si>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</si>
  <si>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</si>
  <si>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</si>
  <si>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</si>
  <si>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</si>
  <si>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</si>
  <si>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</si>
  <si>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</si>
  <si>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Возврат остатков субсидий, субвенций и иных межбюджетных трансфертов, имеющих целевое назначение, прошлых лет</t>
  </si>
  <si>
    <t>ВСЕГО ДОХОДОВ</t>
  </si>
  <si>
    <t>РАСХОДЫ</t>
  </si>
  <si>
    <t>Национальная безопасность и правоохранительная деятельность</t>
  </si>
  <si>
    <t>Результат исполнения бюджета (дефицит "--", профицит "+")</t>
  </si>
  <si>
    <t>Жилищно-коммунальное хозяйство</t>
  </si>
  <si>
    <t>Образование</t>
  </si>
  <si>
    <t>Охрана окружающей среды</t>
  </si>
  <si>
    <t>Национальная экономика</t>
  </si>
  <si>
    <t>Межбюджетные трансферты бюджетам субъектов Российской Федерации и муниципальных образований</t>
  </si>
  <si>
    <t>Культура, кинематография</t>
  </si>
  <si>
    <t>Национальная оборона</t>
  </si>
  <si>
    <t>Обслуживание государственного и муниципального долга</t>
  </si>
  <si>
    <t>Физическая культура и спорт</t>
  </si>
  <si>
    <t>Общегосударственные вопросы</t>
  </si>
  <si>
    <t>Социальная политика</t>
  </si>
  <si>
    <t>Здравоохранение</t>
  </si>
  <si>
    <t>ВСЕГО РАСХОДОВ</t>
  </si>
  <si>
    <t>с начала отчетного года, (в рублях)</t>
  </si>
  <si>
    <t>Прочие безвозмездные поступления</t>
  </si>
  <si>
    <t>Консолидированно</t>
  </si>
  <si>
    <t>Задолженность и перерасчеты по отмененным налогам, сборам и иным обязательным платежам</t>
  </si>
  <si>
    <t>Налоги на товары (работы, услуги), реализуемые на территории Российской Федерации</t>
  </si>
  <si>
    <t xml:space="preserve">  рублей</t>
  </si>
  <si>
    <t>Безвозмездные поступления от других бюджетов бюджетной системы Российской федерации</t>
  </si>
  <si>
    <t>в т.ч. оплата труда и начисления на выплаты по оплате труда</t>
  </si>
  <si>
    <t>Результат исполнения бюджета (дефицит "-", профицит "+")</t>
  </si>
  <si>
    <t>в т.ч. дотации на выравнивание уровня бюджетной обеспеченности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</si>
  <si>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</si>
  <si>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Безвозмездные поступления от других бюджетов бюджетной системы российской федерации</t>
  </si>
  <si>
    <t>Доходы бюджетов бюджетной системы Российской Федерации от возврата бюджетами бюджетной системы     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</si>
  <si>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Утверждено на 2023 год</t>
  </si>
  <si>
    <t>Уточненный план на 2023 г.</t>
  </si>
  <si>
    <t>Исполнение бюджета Бутурлиновского района на 01.10.2023 г.</t>
  </si>
  <si>
    <t>Исполнено на 01.10.2023 г.</t>
  </si>
  <si>
    <t>Сведения о ходе исполнения районного бюджета Бутурлиновского района на 01.10.2023 г.</t>
  </si>
  <si>
    <t>Среднесписочная численность муниципальных служащих по состоянию на 01.10.2023 г.     - 34,0 единицы</t>
  </si>
  <si>
    <t>Среднесписочная численность работников муниципальных учреждений по состоянию на 01.10.2023 г.  -  1 194,6 единиц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</si>
</sst>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_*#,##0.00"/>
    <numFmt numFmtId="174" formatCode="_(\$* #,##0.00_);_(\$* \(#,##0.00\);_(\$* &quot;-&quot;??_);_(@_)"/>
    <numFmt numFmtId="175" formatCode="_(\$* #,##0_);_(\$* \(#,##0\);_(\$* &quot;-&quot;_);_(@_)"/>
    <numFmt numFmtId="176" formatCode="_(* #,##0.00_);_(* \(#,##0.00\);_(* &quot;-&quot;??_);_(@_)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9">
    <font>
      <sz val="10"/>
      <name val="Arial Cyr"/>
      <family val="0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0"/>
      <color indexed="8"/>
      <name val="Arial"/>
      <family val="2"/>
    </font>
    <font>
      <sz val="7"/>
      <color indexed="8"/>
      <name val="Tahoma"/>
      <family val="2"/>
    </font>
    <font>
      <sz val="10"/>
      <color indexed="8"/>
      <name val="Tahoma"/>
      <family val="2"/>
    </font>
    <font>
      <i/>
      <sz val="14"/>
      <name val="Times New Roman"/>
      <family val="1"/>
    </font>
    <font>
      <sz val="14"/>
      <name val="Times New Roman"/>
      <family val="1"/>
    </font>
    <font>
      <i/>
      <sz val="18"/>
      <name val="Monotype Corsiva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173" fontId="6" fillId="0" borderId="0" xfId="54" applyNumberFormat="1" applyFont="1" applyAlignment="1">
      <alignment horizontal="right" wrapText="1"/>
      <protection/>
    </xf>
    <xf numFmtId="4" fontId="0" fillId="0" borderId="0" xfId="0" applyNumberFormat="1" applyAlignment="1">
      <alignment/>
    </xf>
    <xf numFmtId="173" fontId="6" fillId="0" borderId="0" xfId="53" applyNumberFormat="1" applyFont="1" applyAlignment="1">
      <alignment horizontal="right" wrapText="1"/>
      <protection/>
    </xf>
    <xf numFmtId="173" fontId="7" fillId="0" borderId="0" xfId="53" applyNumberFormat="1" applyFont="1" applyAlignment="1">
      <alignment horizontal="right" wrapText="1"/>
      <protection/>
    </xf>
    <xf numFmtId="49" fontId="1" fillId="0" borderId="10" xfId="0" applyNumberFormat="1" applyFont="1" applyBorder="1" applyAlignment="1">
      <alignment horizontal="justify" vertical="distributed" wrapText="1"/>
    </xf>
    <xf numFmtId="49" fontId="1" fillId="33" borderId="10" xfId="0" applyNumberFormat="1" applyFont="1" applyFill="1" applyBorder="1" applyAlignment="1">
      <alignment horizontal="justify" vertical="distributed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/>
    </xf>
    <xf numFmtId="4" fontId="1" fillId="33" borderId="10" xfId="0" applyNumberFormat="1" applyFont="1" applyFill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left" vertical="distributed" wrapText="1"/>
    </xf>
    <xf numFmtId="49" fontId="8" fillId="0" borderId="10" xfId="0" applyNumberFormat="1" applyFont="1" applyBorder="1" applyAlignment="1">
      <alignment horizontal="justify" vertical="distributed" wrapText="1"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49" fontId="2" fillId="0" borderId="10" xfId="0" applyNumberFormat="1" applyFont="1" applyBorder="1" applyAlignment="1">
      <alignment horizontal="justify" vertical="distributed" wrapText="1"/>
    </xf>
    <xf numFmtId="49" fontId="1" fillId="0" borderId="10" xfId="0" applyNumberFormat="1" applyFont="1" applyFill="1" applyBorder="1" applyAlignment="1">
      <alignment horizontal="justify" vertical="distributed" wrapText="1"/>
    </xf>
    <xf numFmtId="4" fontId="1" fillId="0" borderId="10" xfId="0" applyNumberFormat="1" applyFont="1" applyFill="1" applyBorder="1" applyAlignment="1">
      <alignment horizontal="center"/>
    </xf>
    <xf numFmtId="173" fontId="6" fillId="0" borderId="0" xfId="53" applyNumberFormat="1" applyFont="1" applyFill="1" applyAlignment="1">
      <alignment horizontal="right" wrapText="1"/>
      <protection/>
    </xf>
    <xf numFmtId="0" fontId="0" fillId="0" borderId="0" xfId="0" applyFill="1" applyAlignment="1">
      <alignment/>
    </xf>
    <xf numFmtId="4" fontId="10" fillId="0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righ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view="pageBreakPreview" zoomScale="60" zoomScaleNormal="85" zoomScalePageLayoutView="0" workbookViewId="0" topLeftCell="A1">
      <selection activeCell="E41" sqref="E41"/>
    </sheetView>
  </sheetViews>
  <sheetFormatPr defaultColWidth="9.00390625" defaultRowHeight="12.75"/>
  <cols>
    <col min="1" max="1" width="70.375" style="0" customWidth="1"/>
    <col min="2" max="2" width="25.75390625" style="0" customWidth="1"/>
    <col min="3" max="3" width="22.25390625" style="0" bestFit="1" customWidth="1"/>
    <col min="4" max="4" width="26.625" style="0" customWidth="1"/>
    <col min="5" max="5" width="23.75390625" style="0" customWidth="1"/>
    <col min="6" max="6" width="9.375" style="0" customWidth="1"/>
    <col min="7" max="7" width="14.625" style="0" bestFit="1" customWidth="1"/>
  </cols>
  <sheetData>
    <row r="1" spans="1:5" ht="36" customHeight="1">
      <c r="A1" s="28" t="s">
        <v>48</v>
      </c>
      <c r="B1" s="28"/>
      <c r="C1" s="28"/>
      <c r="D1" s="28"/>
      <c r="E1" s="28"/>
    </row>
    <row r="2" spans="1:5" ht="18.75">
      <c r="A2" s="1"/>
      <c r="B2" s="1"/>
      <c r="C2" s="1"/>
      <c r="D2" s="1"/>
      <c r="E2" s="1"/>
    </row>
    <row r="3" spans="1:5" ht="15.75">
      <c r="A3" s="31" t="s">
        <v>33</v>
      </c>
      <c r="B3" s="31"/>
      <c r="C3" s="31"/>
      <c r="D3" s="31"/>
      <c r="E3" s="31"/>
    </row>
    <row r="4" spans="1:5" ht="19.5" customHeight="1">
      <c r="A4" s="30" t="s">
        <v>0</v>
      </c>
      <c r="B4" s="29" t="s">
        <v>46</v>
      </c>
      <c r="C4" s="29"/>
      <c r="D4" s="29" t="s">
        <v>49</v>
      </c>
      <c r="E4" s="29"/>
    </row>
    <row r="5" spans="1:5" ht="22.5" customHeight="1">
      <c r="A5" s="30"/>
      <c r="B5" s="10" t="s">
        <v>35</v>
      </c>
      <c r="C5" s="11" t="s">
        <v>1</v>
      </c>
      <c r="D5" s="10" t="s">
        <v>35</v>
      </c>
      <c r="E5" s="11" t="s">
        <v>1</v>
      </c>
    </row>
    <row r="6" spans="1:10" ht="18.75">
      <c r="A6" s="2" t="s">
        <v>2</v>
      </c>
      <c r="B6" s="3"/>
      <c r="C6" s="3"/>
      <c r="D6" s="3"/>
      <c r="E6" s="3"/>
      <c r="F6" s="4"/>
      <c r="G6" s="6"/>
      <c r="H6" s="6"/>
      <c r="I6" s="6"/>
      <c r="J6" s="6"/>
    </row>
    <row r="7" spans="1:10" ht="18.75">
      <c r="A7" s="8" t="s">
        <v>3</v>
      </c>
      <c r="B7" s="12">
        <f>B8+B9+B10+B11+B12+B13+B14+B15+B16+B17+B18+B19</f>
        <v>450914750</v>
      </c>
      <c r="C7" s="12">
        <f>C8+C9+C10+C11+C12+C13+C14+C15+C16+C17+C18+C19</f>
        <v>301061000</v>
      </c>
      <c r="D7" s="12">
        <f>D8+D9+D10+D11+D12+D13+D14+D15+D16+D17+D18+D19</f>
        <v>350618469.89000005</v>
      </c>
      <c r="E7" s="12">
        <f>E8+E9+E10+E11+E12+E13+E14+E15+E16+E17+E18+E19</f>
        <v>257179713.45000005</v>
      </c>
      <c r="F7" s="4"/>
      <c r="G7" s="6"/>
      <c r="H7" s="6"/>
      <c r="I7" s="6"/>
      <c r="J7" s="6"/>
    </row>
    <row r="8" spans="1:10" ht="18.75">
      <c r="A8" s="8" t="s">
        <v>4</v>
      </c>
      <c r="B8" s="12">
        <v>241916000</v>
      </c>
      <c r="C8" s="12">
        <v>195000000</v>
      </c>
      <c r="D8" s="12">
        <v>196206473.47</v>
      </c>
      <c r="E8" s="12">
        <v>161888011.52</v>
      </c>
      <c r="F8" s="4"/>
      <c r="G8" s="6"/>
      <c r="H8" s="6"/>
      <c r="I8" s="6"/>
      <c r="J8" s="6"/>
    </row>
    <row r="9" spans="1:10" ht="37.5">
      <c r="A9" s="8" t="s">
        <v>37</v>
      </c>
      <c r="B9" s="12">
        <v>27536000</v>
      </c>
      <c r="C9" s="12">
        <v>17785000</v>
      </c>
      <c r="D9" s="12">
        <v>23188244.56</v>
      </c>
      <c r="E9" s="12">
        <v>14976765.77</v>
      </c>
      <c r="F9" s="4"/>
      <c r="G9" s="6"/>
      <c r="H9" s="6"/>
      <c r="I9" s="6"/>
      <c r="J9" s="6"/>
    </row>
    <row r="10" spans="1:10" ht="18.75">
      <c r="A10" s="8" t="s">
        <v>5</v>
      </c>
      <c r="B10" s="12">
        <v>28105000</v>
      </c>
      <c r="C10" s="12">
        <v>22300000</v>
      </c>
      <c r="D10" s="12">
        <v>26890769.01</v>
      </c>
      <c r="E10" s="12">
        <v>19013743.9</v>
      </c>
      <c r="F10" s="4"/>
      <c r="G10" s="6"/>
      <c r="H10" s="6"/>
      <c r="I10" s="6"/>
      <c r="J10" s="6"/>
    </row>
    <row r="11" spans="1:10" ht="18.75">
      <c r="A11" s="8" t="s">
        <v>6</v>
      </c>
      <c r="B11" s="12">
        <v>64648000</v>
      </c>
      <c r="C11" s="12">
        <v>0</v>
      </c>
      <c r="D11" s="12">
        <v>18606073.08</v>
      </c>
      <c r="E11" s="12">
        <v>0</v>
      </c>
      <c r="F11" s="4"/>
      <c r="G11" s="6"/>
      <c r="H11" s="6"/>
      <c r="I11" s="6"/>
      <c r="J11" s="6"/>
    </row>
    <row r="12" spans="1:10" ht="18.75">
      <c r="A12" s="8" t="s">
        <v>7</v>
      </c>
      <c r="B12" s="12">
        <v>3632000</v>
      </c>
      <c r="C12" s="12">
        <v>3600000</v>
      </c>
      <c r="D12" s="12">
        <v>3311865.68</v>
      </c>
      <c r="E12" s="12">
        <v>3292415.68</v>
      </c>
      <c r="F12" s="4"/>
      <c r="G12" s="6"/>
      <c r="H12" s="6"/>
      <c r="I12" s="6"/>
      <c r="J12" s="6"/>
    </row>
    <row r="13" spans="1:10" ht="36.75" customHeight="1">
      <c r="A13" s="8" t="s">
        <v>36</v>
      </c>
      <c r="B13" s="12">
        <v>0</v>
      </c>
      <c r="C13" s="12">
        <v>0</v>
      </c>
      <c r="D13" s="12">
        <v>0</v>
      </c>
      <c r="E13" s="12">
        <v>0</v>
      </c>
      <c r="F13" s="4"/>
      <c r="G13" s="6"/>
      <c r="H13" s="6"/>
      <c r="I13" s="6"/>
      <c r="J13" s="6"/>
    </row>
    <row r="14" spans="1:10" ht="42.75" customHeight="1">
      <c r="A14" s="8" t="s">
        <v>8</v>
      </c>
      <c r="B14" s="12">
        <v>43530000</v>
      </c>
      <c r="C14" s="12">
        <v>31128000</v>
      </c>
      <c r="D14" s="12">
        <v>39033492.23</v>
      </c>
      <c r="E14" s="12">
        <v>28821500.03</v>
      </c>
      <c r="F14" s="4"/>
      <c r="G14" s="6"/>
      <c r="H14" s="6"/>
      <c r="I14" s="6"/>
      <c r="J14" s="6"/>
    </row>
    <row r="15" spans="1:10" ht="23.25" customHeight="1">
      <c r="A15" s="8" t="s">
        <v>9</v>
      </c>
      <c r="B15" s="12">
        <v>300000</v>
      </c>
      <c r="C15" s="12">
        <v>300000</v>
      </c>
      <c r="D15" s="12">
        <v>1025513.94</v>
      </c>
      <c r="E15" s="12">
        <v>1025513.94</v>
      </c>
      <c r="F15" s="4"/>
      <c r="G15" s="6"/>
      <c r="H15" s="6"/>
      <c r="I15" s="6"/>
      <c r="J15" s="6"/>
    </row>
    <row r="16" spans="1:10" ht="37.5">
      <c r="A16" s="8" t="s">
        <v>10</v>
      </c>
      <c r="B16" s="12">
        <v>24078000</v>
      </c>
      <c r="C16" s="12">
        <v>23728000</v>
      </c>
      <c r="D16" s="12">
        <v>17282810.5</v>
      </c>
      <c r="E16" s="12">
        <v>16940886.9</v>
      </c>
      <c r="F16" s="4"/>
      <c r="G16" s="6"/>
      <c r="H16" s="6"/>
      <c r="I16" s="6"/>
      <c r="J16" s="6"/>
    </row>
    <row r="17" spans="1:10" ht="37.5">
      <c r="A17" s="8" t="s">
        <v>11</v>
      </c>
      <c r="B17" s="12">
        <v>13981000</v>
      </c>
      <c r="C17" s="12">
        <v>5300000</v>
      </c>
      <c r="D17" s="12">
        <v>21143506.79</v>
      </c>
      <c r="E17" s="12">
        <v>9369602.09</v>
      </c>
      <c r="F17" s="4"/>
      <c r="G17" s="6"/>
      <c r="H17" s="6"/>
      <c r="I17" s="6"/>
      <c r="J17" s="6"/>
    </row>
    <row r="18" spans="1:10" ht="18.75">
      <c r="A18" s="8" t="s">
        <v>12</v>
      </c>
      <c r="B18" s="12">
        <v>700000</v>
      </c>
      <c r="C18" s="12">
        <v>700000</v>
      </c>
      <c r="D18" s="12">
        <v>1274382.37</v>
      </c>
      <c r="E18" s="12">
        <v>583353.8</v>
      </c>
      <c r="F18" s="4"/>
      <c r="G18" s="6"/>
      <c r="H18" s="6"/>
      <c r="I18" s="6"/>
      <c r="J18" s="6"/>
    </row>
    <row r="19" spans="1:10" ht="18.75">
      <c r="A19" s="8" t="s">
        <v>13</v>
      </c>
      <c r="B19" s="12">
        <v>2488750</v>
      </c>
      <c r="C19" s="12">
        <v>1220000</v>
      </c>
      <c r="D19" s="12">
        <v>2655338.26</v>
      </c>
      <c r="E19" s="12">
        <v>1267919.82</v>
      </c>
      <c r="F19" s="4"/>
      <c r="G19" s="6"/>
      <c r="H19" s="6"/>
      <c r="I19" s="6"/>
      <c r="J19" s="6"/>
    </row>
    <row r="20" spans="1:10" ht="18.75">
      <c r="A20" s="8" t="s">
        <v>14</v>
      </c>
      <c r="B20" s="12">
        <v>1384237858.87</v>
      </c>
      <c r="C20" s="12">
        <v>1254136611.99</v>
      </c>
      <c r="D20" s="12">
        <v>990211291.39</v>
      </c>
      <c r="E20" s="12">
        <v>912492638.08</v>
      </c>
      <c r="F20" s="4"/>
      <c r="G20" s="6"/>
      <c r="H20" s="6"/>
      <c r="I20" s="6"/>
      <c r="J20" s="6"/>
    </row>
    <row r="21" spans="1:10" ht="39">
      <c r="A21" s="22" t="s">
        <v>42</v>
      </c>
      <c r="B21" s="12">
        <v>98762000</v>
      </c>
      <c r="C21" s="12">
        <v>98762000</v>
      </c>
      <c r="D21" s="12">
        <v>82302000</v>
      </c>
      <c r="E21" s="12">
        <v>82302000</v>
      </c>
      <c r="F21" s="4"/>
      <c r="G21" s="6"/>
      <c r="H21" s="6"/>
      <c r="I21" s="6"/>
      <c r="J21" s="6"/>
    </row>
    <row r="22" spans="1:10" ht="37.5">
      <c r="A22" s="8" t="s">
        <v>44</v>
      </c>
      <c r="B22" s="12">
        <v>1380872465.87</v>
      </c>
      <c r="C22" s="12">
        <v>1252736611.99</v>
      </c>
      <c r="D22" s="12">
        <v>987579704.26</v>
      </c>
      <c r="E22" s="12">
        <v>911835249.44</v>
      </c>
      <c r="F22" s="4"/>
      <c r="G22" s="6"/>
      <c r="H22" s="6"/>
      <c r="I22" s="6"/>
      <c r="J22" s="6"/>
    </row>
    <row r="23" spans="1:10" ht="18.75">
      <c r="A23" s="8" t="s">
        <v>34</v>
      </c>
      <c r="B23" s="12">
        <v>3365393</v>
      </c>
      <c r="C23" s="12">
        <v>1400000</v>
      </c>
      <c r="D23" s="12">
        <v>4017393</v>
      </c>
      <c r="E23" s="12">
        <v>2025000</v>
      </c>
      <c r="F23" s="4"/>
      <c r="G23" s="6"/>
      <c r="H23" s="6"/>
      <c r="I23" s="6"/>
      <c r="J23" s="6"/>
    </row>
    <row r="24" spans="1:10" ht="112.5">
      <c r="A24" s="8" t="s">
        <v>45</v>
      </c>
      <c r="B24" s="12">
        <v>0</v>
      </c>
      <c r="C24" s="12">
        <v>0</v>
      </c>
      <c r="D24" s="12">
        <v>0</v>
      </c>
      <c r="E24" s="12">
        <v>0</v>
      </c>
      <c r="F24" s="4"/>
      <c r="G24" s="6"/>
      <c r="H24" s="6"/>
      <c r="I24" s="6"/>
      <c r="J24" s="6"/>
    </row>
    <row r="25" spans="1:10" ht="56.25" customHeight="1">
      <c r="A25" s="8" t="s">
        <v>15</v>
      </c>
      <c r="B25" s="12">
        <v>0</v>
      </c>
      <c r="C25" s="12">
        <v>0</v>
      </c>
      <c r="D25" s="12">
        <v>-1385805.87</v>
      </c>
      <c r="E25" s="12">
        <v>-1367611.36</v>
      </c>
      <c r="F25" s="4"/>
      <c r="G25" s="7"/>
      <c r="H25" s="6"/>
      <c r="I25" s="6"/>
      <c r="J25" s="6"/>
    </row>
    <row r="26" spans="1:7" ht="18.75">
      <c r="A26" s="9" t="s">
        <v>16</v>
      </c>
      <c r="B26" s="13">
        <f>B7+B20</f>
        <v>1835152608.87</v>
      </c>
      <c r="C26" s="13">
        <f>C7+C20</f>
        <v>1555197611.99</v>
      </c>
      <c r="D26" s="13">
        <f>D7+D20</f>
        <v>1340829761.28</v>
      </c>
      <c r="E26" s="13">
        <f>E7+E20</f>
        <v>1169672351.5300002</v>
      </c>
      <c r="G26" s="5"/>
    </row>
    <row r="27" spans="1:10" ht="18.75">
      <c r="A27" s="8" t="s">
        <v>17</v>
      </c>
      <c r="B27" s="14"/>
      <c r="C27" s="14"/>
      <c r="D27" s="14"/>
      <c r="E27" s="14"/>
      <c r="F27" s="6"/>
      <c r="G27" s="7"/>
      <c r="H27" s="6"/>
      <c r="I27" s="6"/>
      <c r="J27" s="6"/>
    </row>
    <row r="28" spans="1:10" ht="18.75">
      <c r="A28" s="8" t="s">
        <v>29</v>
      </c>
      <c r="B28" s="12">
        <v>160493888.97</v>
      </c>
      <c r="C28" s="12">
        <v>85623593.6</v>
      </c>
      <c r="D28" s="12">
        <v>107942124.06</v>
      </c>
      <c r="E28" s="12">
        <v>57178319.74</v>
      </c>
      <c r="F28" s="6"/>
      <c r="G28" s="7"/>
      <c r="H28" s="6"/>
      <c r="I28" s="6"/>
      <c r="J28" s="6"/>
    </row>
    <row r="29" spans="1:10" ht="18.75">
      <c r="A29" s="8" t="s">
        <v>26</v>
      </c>
      <c r="B29" s="12">
        <v>2139300</v>
      </c>
      <c r="C29" s="12">
        <v>100000</v>
      </c>
      <c r="D29" s="12">
        <v>1439155.15</v>
      </c>
      <c r="E29" s="12">
        <v>0</v>
      </c>
      <c r="F29" s="6"/>
      <c r="G29" s="6"/>
      <c r="H29" s="6"/>
      <c r="I29" s="6"/>
      <c r="J29" s="6"/>
    </row>
    <row r="30" spans="1:10" ht="37.5">
      <c r="A30" s="8" t="s">
        <v>18</v>
      </c>
      <c r="B30" s="12">
        <v>24667497</v>
      </c>
      <c r="C30" s="12">
        <v>21517787</v>
      </c>
      <c r="D30" s="12">
        <v>18908134.43</v>
      </c>
      <c r="E30" s="12">
        <v>16600308.51</v>
      </c>
      <c r="F30" s="6"/>
      <c r="G30" s="6"/>
      <c r="H30" s="6"/>
      <c r="I30" s="6"/>
      <c r="J30" s="6"/>
    </row>
    <row r="31" spans="1:10" ht="18.75">
      <c r="A31" s="8" t="s">
        <v>23</v>
      </c>
      <c r="B31" s="12">
        <v>186816823.38</v>
      </c>
      <c r="C31" s="12">
        <v>100203674.38</v>
      </c>
      <c r="D31" s="12">
        <v>101311425.89</v>
      </c>
      <c r="E31" s="12">
        <v>65072494.75</v>
      </c>
      <c r="F31" s="6"/>
      <c r="G31" s="6"/>
      <c r="H31" s="6"/>
      <c r="I31" s="6"/>
      <c r="J31" s="6"/>
    </row>
    <row r="32" spans="1:10" ht="18.75">
      <c r="A32" s="8" t="s">
        <v>20</v>
      </c>
      <c r="B32" s="12">
        <v>254595775.96</v>
      </c>
      <c r="C32" s="12">
        <v>63977043.69</v>
      </c>
      <c r="D32" s="12">
        <v>169055071.37</v>
      </c>
      <c r="E32" s="12">
        <v>48509799.79</v>
      </c>
      <c r="F32" s="6"/>
      <c r="G32" s="6"/>
      <c r="H32" s="6"/>
      <c r="I32" s="6"/>
      <c r="J32" s="6"/>
    </row>
    <row r="33" spans="1:10" ht="18.75">
      <c r="A33" s="8" t="s">
        <v>22</v>
      </c>
      <c r="B33" s="12">
        <v>2285000</v>
      </c>
      <c r="C33" s="12">
        <v>2285000</v>
      </c>
      <c r="D33" s="12">
        <v>1650782.61</v>
      </c>
      <c r="E33" s="12">
        <v>1650782.61</v>
      </c>
      <c r="F33" s="6"/>
      <c r="G33" s="6"/>
      <c r="H33" s="6"/>
      <c r="I33" s="6"/>
      <c r="J33" s="6"/>
    </row>
    <row r="34" spans="1:10" s="26" customFormat="1" ht="18.75">
      <c r="A34" s="23" t="s">
        <v>21</v>
      </c>
      <c r="B34" s="24">
        <v>1049698582.2</v>
      </c>
      <c r="C34" s="24">
        <v>1049698582.2</v>
      </c>
      <c r="D34" s="24">
        <v>698813175.57</v>
      </c>
      <c r="E34" s="24">
        <v>698813175.57</v>
      </c>
      <c r="F34" s="25"/>
      <c r="G34" s="25"/>
      <c r="H34" s="25"/>
      <c r="I34" s="25"/>
      <c r="J34" s="25"/>
    </row>
    <row r="35" spans="1:10" ht="18.75">
      <c r="A35" s="8" t="s">
        <v>25</v>
      </c>
      <c r="B35" s="12">
        <v>90852796.83</v>
      </c>
      <c r="C35" s="12">
        <v>56480044.63</v>
      </c>
      <c r="D35" s="12">
        <v>62317062.12</v>
      </c>
      <c r="E35" s="12">
        <v>39423801.97</v>
      </c>
      <c r="F35" s="6"/>
      <c r="G35" s="6"/>
      <c r="H35" s="6"/>
      <c r="I35" s="6"/>
      <c r="J35" s="6"/>
    </row>
    <row r="36" spans="1:10" ht="18.75">
      <c r="A36" s="8" t="s">
        <v>31</v>
      </c>
      <c r="B36" s="12">
        <v>818640</v>
      </c>
      <c r="C36" s="12">
        <v>326900</v>
      </c>
      <c r="D36" s="12">
        <v>585933.17</v>
      </c>
      <c r="E36" s="12">
        <v>153595.85</v>
      </c>
      <c r="F36" s="6"/>
      <c r="G36" s="6"/>
      <c r="H36" s="6"/>
      <c r="I36" s="6"/>
      <c r="J36" s="6"/>
    </row>
    <row r="37" spans="1:10" ht="18.75">
      <c r="A37" s="8" t="s">
        <v>30</v>
      </c>
      <c r="B37" s="12">
        <v>38847594</v>
      </c>
      <c r="C37" s="12">
        <v>29622050</v>
      </c>
      <c r="D37" s="12">
        <v>26955750.06</v>
      </c>
      <c r="E37" s="12">
        <v>21802842.16</v>
      </c>
      <c r="F37" s="6"/>
      <c r="G37" s="6"/>
      <c r="H37" s="6"/>
      <c r="I37" s="6"/>
      <c r="J37" s="6"/>
    </row>
    <row r="38" spans="1:10" ht="18.75">
      <c r="A38" s="8" t="s">
        <v>28</v>
      </c>
      <c r="B38" s="12">
        <v>88266905.21</v>
      </c>
      <c r="C38" s="12">
        <v>66472922.33</v>
      </c>
      <c r="D38" s="12">
        <v>45547690.27</v>
      </c>
      <c r="E38" s="12">
        <v>29849067.56</v>
      </c>
      <c r="F38" s="6"/>
      <c r="G38" s="6"/>
      <c r="H38" s="6"/>
      <c r="I38" s="6"/>
      <c r="J38" s="6"/>
    </row>
    <row r="39" spans="1:10" ht="37.5">
      <c r="A39" s="8" t="s">
        <v>27</v>
      </c>
      <c r="B39" s="12">
        <v>0</v>
      </c>
      <c r="C39" s="12">
        <v>0</v>
      </c>
      <c r="D39" s="12">
        <v>0</v>
      </c>
      <c r="E39" s="12">
        <v>0</v>
      </c>
      <c r="F39" s="6"/>
      <c r="G39" s="6"/>
      <c r="H39" s="6"/>
      <c r="I39" s="6"/>
      <c r="J39" s="6"/>
    </row>
    <row r="40" spans="1:10" ht="37.5" customHeight="1">
      <c r="A40" s="8" t="s">
        <v>24</v>
      </c>
      <c r="B40" s="12">
        <v>0</v>
      </c>
      <c r="C40" s="12">
        <v>116138198.98</v>
      </c>
      <c r="D40" s="12">
        <v>0</v>
      </c>
      <c r="E40" s="12">
        <v>86520168.95</v>
      </c>
      <c r="F40" s="6"/>
      <c r="G40" s="6"/>
      <c r="H40" s="6"/>
      <c r="I40" s="6"/>
      <c r="J40" s="6"/>
    </row>
    <row r="41" spans="1:10" ht="18.75">
      <c r="A41" s="9" t="s">
        <v>32</v>
      </c>
      <c r="B41" s="13">
        <f>B28+B29+B30+B31+B32+B33+B34+B35+B36+B37+B38+B39+B40</f>
        <v>1899482803.5500002</v>
      </c>
      <c r="C41" s="13">
        <f>C28+C29+C30+C31+C32+C33+C34+C35+C36+C37+C38+C39+C40</f>
        <v>1592445796.81</v>
      </c>
      <c r="D41" s="13">
        <f>D28+D29+D30+D31+D32+D33+D34+D35+D36+D37+D38+D39+D40</f>
        <v>1234526304.7</v>
      </c>
      <c r="E41" s="13">
        <f>E28+E29+E30+E31+E32+E33+E34+E35+E36+E37+E38+E39+E40</f>
        <v>1065574357.46</v>
      </c>
      <c r="F41" s="6"/>
      <c r="G41" s="6"/>
      <c r="H41" s="6"/>
      <c r="I41" s="6"/>
      <c r="J41" s="6"/>
    </row>
    <row r="42" spans="1:10" ht="37.5">
      <c r="A42" s="8" t="s">
        <v>19</v>
      </c>
      <c r="B42" s="12">
        <f>B26-B41</f>
        <v>-64330194.680000305</v>
      </c>
      <c r="C42" s="12">
        <f>C26-C41</f>
        <v>-37248184.81999993</v>
      </c>
      <c r="D42" s="12">
        <f>D26-D41</f>
        <v>106303456.57999992</v>
      </c>
      <c r="E42" s="12">
        <f>E26-E41</f>
        <v>104097994.07000017</v>
      </c>
      <c r="F42" s="4"/>
      <c r="G42" s="6"/>
      <c r="H42" s="6"/>
      <c r="I42" s="6"/>
      <c r="J42" s="6"/>
    </row>
    <row r="44" spans="2:5" ht="14.25" customHeight="1" hidden="1">
      <c r="B44" s="5">
        <f>B26-B41</f>
        <v>-64330194.680000305</v>
      </c>
      <c r="C44" s="5">
        <f>C26-C41</f>
        <v>-37248184.81999993</v>
      </c>
      <c r="D44" s="5">
        <f>D26-D41</f>
        <v>106303456.57999992</v>
      </c>
      <c r="E44" s="5">
        <f>E26-E41</f>
        <v>104097994.07000017</v>
      </c>
    </row>
    <row r="45" spans="2:5" ht="12.75">
      <c r="B45" s="5"/>
      <c r="C45" s="5"/>
      <c r="D45" s="5"/>
      <c r="E45" s="5"/>
    </row>
    <row r="46" ht="12.75">
      <c r="D46" s="5"/>
    </row>
  </sheetData>
  <sheetProtection/>
  <mergeCells count="5">
    <mergeCell ref="A1:E1"/>
    <mergeCell ref="D4:E4"/>
    <mergeCell ref="B4:C4"/>
    <mergeCell ref="A4:A5"/>
    <mergeCell ref="A3:E3"/>
  </mergeCells>
  <printOptions/>
  <pageMargins left="0.35433070866141736" right="0.1968503937007874" top="0.7480314960629921" bottom="0.2362204724409449" header="0.5118110236220472" footer="0.5118110236220472"/>
  <pageSetup fitToHeight="2" fitToWidth="1" horizontalDpi="600" verticalDpi="6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tabSelected="1" view="pageBreakPreview" zoomScale="60" zoomScaleNormal="85" zoomScalePageLayoutView="0" workbookViewId="0" topLeftCell="A22">
      <selection activeCell="D54" sqref="D54"/>
    </sheetView>
  </sheetViews>
  <sheetFormatPr defaultColWidth="9.00390625" defaultRowHeight="12.75"/>
  <cols>
    <col min="1" max="1" width="70.375" style="0" customWidth="1"/>
    <col min="2" max="2" width="36.75390625" style="0" customWidth="1"/>
    <col min="3" max="3" width="34.25390625" style="0" customWidth="1"/>
    <col min="4" max="4" width="9.375" style="0" customWidth="1"/>
    <col min="5" max="5" width="14.625" style="0" bestFit="1" customWidth="1"/>
  </cols>
  <sheetData>
    <row r="1" spans="1:3" ht="18.75">
      <c r="A1" s="28" t="s">
        <v>50</v>
      </c>
      <c r="B1" s="28"/>
      <c r="C1" s="28"/>
    </row>
    <row r="2" spans="1:3" ht="18.75">
      <c r="A2" s="1"/>
      <c r="B2" s="1"/>
      <c r="C2" s="1"/>
    </row>
    <row r="3" spans="1:3" ht="15.75">
      <c r="A3" s="31" t="s">
        <v>38</v>
      </c>
      <c r="B3" s="31"/>
      <c r="C3" s="31"/>
    </row>
    <row r="4" spans="1:3" ht="19.5" customHeight="1">
      <c r="A4" s="30" t="s">
        <v>0</v>
      </c>
      <c r="B4" s="15" t="s">
        <v>47</v>
      </c>
      <c r="C4" s="15" t="s">
        <v>49</v>
      </c>
    </row>
    <row r="5" spans="1:3" ht="19.5">
      <c r="A5" s="30"/>
      <c r="B5" s="16" t="s">
        <v>1</v>
      </c>
      <c r="C5" s="16" t="s">
        <v>1</v>
      </c>
    </row>
    <row r="6" spans="1:8" ht="18.75">
      <c r="A6" s="2" t="s">
        <v>2</v>
      </c>
      <c r="B6" s="3"/>
      <c r="C6" s="3"/>
      <c r="D6" s="4"/>
      <c r="E6" s="6"/>
      <c r="F6" s="6"/>
      <c r="G6" s="6"/>
      <c r="H6" s="6"/>
    </row>
    <row r="7" spans="1:8" ht="18.75">
      <c r="A7" s="8" t="s">
        <v>3</v>
      </c>
      <c r="B7" s="12">
        <f>'исполнение консолид. бюджета'!C7</f>
        <v>301061000</v>
      </c>
      <c r="C7" s="12">
        <f>'исполнение консолид. бюджета'!E7</f>
        <v>257179713.45000005</v>
      </c>
      <c r="D7" s="4"/>
      <c r="E7" s="6"/>
      <c r="F7" s="6"/>
      <c r="G7" s="6"/>
      <c r="H7" s="6"/>
    </row>
    <row r="8" spans="1:8" ht="18.75">
      <c r="A8" s="8" t="s">
        <v>4</v>
      </c>
      <c r="B8" s="12">
        <f>'исполнение консолид. бюджета'!C8</f>
        <v>195000000</v>
      </c>
      <c r="C8" s="12">
        <f>'исполнение консолид. бюджета'!E8</f>
        <v>161888011.52</v>
      </c>
      <c r="D8" s="4"/>
      <c r="E8" s="6"/>
      <c r="F8" s="6"/>
      <c r="G8" s="6"/>
      <c r="H8" s="6"/>
    </row>
    <row r="9" spans="1:8" ht="37.5">
      <c r="A9" s="8" t="s">
        <v>37</v>
      </c>
      <c r="B9" s="12">
        <f>'исполнение консолид. бюджета'!C9</f>
        <v>17785000</v>
      </c>
      <c r="C9" s="12">
        <f>'исполнение консолид. бюджета'!E9</f>
        <v>14976765.77</v>
      </c>
      <c r="D9" s="4"/>
      <c r="E9" s="6"/>
      <c r="F9" s="6"/>
      <c r="G9" s="6"/>
      <c r="H9" s="6"/>
    </row>
    <row r="10" spans="1:8" ht="18.75">
      <c r="A10" s="8" t="s">
        <v>5</v>
      </c>
      <c r="B10" s="12">
        <f>'исполнение консолид. бюджета'!C10</f>
        <v>22300000</v>
      </c>
      <c r="C10" s="12">
        <f>'исполнение консолид. бюджета'!E10</f>
        <v>19013743.9</v>
      </c>
      <c r="D10" s="4"/>
      <c r="E10" s="6"/>
      <c r="F10" s="6"/>
      <c r="G10" s="6"/>
      <c r="H10" s="6"/>
    </row>
    <row r="11" spans="1:8" ht="18.75">
      <c r="A11" s="8" t="s">
        <v>6</v>
      </c>
      <c r="B11" s="12">
        <f>'исполнение консолид. бюджета'!C11</f>
        <v>0</v>
      </c>
      <c r="C11" s="12">
        <f>'исполнение консолид. бюджета'!E11</f>
        <v>0</v>
      </c>
      <c r="D11" s="4"/>
      <c r="E11" s="6"/>
      <c r="F11" s="6"/>
      <c r="G11" s="6"/>
      <c r="H11" s="6"/>
    </row>
    <row r="12" spans="1:8" ht="18.75">
      <c r="A12" s="8" t="s">
        <v>7</v>
      </c>
      <c r="B12" s="12">
        <f>'исполнение консолид. бюджета'!C12</f>
        <v>3600000</v>
      </c>
      <c r="C12" s="12">
        <f>'исполнение консолид. бюджета'!E12</f>
        <v>3292415.68</v>
      </c>
      <c r="D12" s="4"/>
      <c r="E12" s="6"/>
      <c r="F12" s="6"/>
      <c r="G12" s="6"/>
      <c r="H12" s="6"/>
    </row>
    <row r="13" spans="1:8" ht="36.75" customHeight="1">
      <c r="A13" s="8" t="s">
        <v>36</v>
      </c>
      <c r="B13" s="12">
        <f>'исполнение консолид. бюджета'!C13</f>
        <v>0</v>
      </c>
      <c r="C13" s="12">
        <f>'исполнение консолид. бюджета'!E13</f>
        <v>0</v>
      </c>
      <c r="D13" s="4"/>
      <c r="E13" s="6"/>
      <c r="F13" s="6"/>
      <c r="G13" s="6"/>
      <c r="H13" s="6"/>
    </row>
    <row r="14" spans="1:8" ht="42.75" customHeight="1">
      <c r="A14" s="8" t="s">
        <v>8</v>
      </c>
      <c r="B14" s="12">
        <f>'исполнение консолид. бюджета'!C14</f>
        <v>31128000</v>
      </c>
      <c r="C14" s="12">
        <f>'исполнение консолид. бюджета'!E14</f>
        <v>28821500.03</v>
      </c>
      <c r="D14" s="4"/>
      <c r="E14" s="6"/>
      <c r="F14" s="6"/>
      <c r="G14" s="6"/>
      <c r="H14" s="6"/>
    </row>
    <row r="15" spans="1:8" ht="23.25" customHeight="1">
      <c r="A15" s="8" t="s">
        <v>9</v>
      </c>
      <c r="B15" s="12">
        <f>'исполнение консолид. бюджета'!C15</f>
        <v>300000</v>
      </c>
      <c r="C15" s="12">
        <f>'исполнение консолид. бюджета'!E15</f>
        <v>1025513.94</v>
      </c>
      <c r="D15" s="4"/>
      <c r="E15" s="6"/>
      <c r="F15" s="6"/>
      <c r="G15" s="6"/>
      <c r="H15" s="6"/>
    </row>
    <row r="16" spans="1:8" ht="37.5">
      <c r="A16" s="8" t="s">
        <v>10</v>
      </c>
      <c r="B16" s="12">
        <f>'исполнение консолид. бюджета'!C16</f>
        <v>23728000</v>
      </c>
      <c r="C16" s="12">
        <f>'исполнение консолид. бюджета'!E16</f>
        <v>16940886.9</v>
      </c>
      <c r="D16" s="4"/>
      <c r="E16" s="6"/>
      <c r="F16" s="6"/>
      <c r="G16" s="6"/>
      <c r="H16" s="6"/>
    </row>
    <row r="17" spans="1:8" ht="37.5">
      <c r="A17" s="8" t="s">
        <v>11</v>
      </c>
      <c r="B17" s="12">
        <f>'исполнение консолид. бюджета'!C17</f>
        <v>5300000</v>
      </c>
      <c r="C17" s="12">
        <f>'исполнение консолид. бюджета'!E17</f>
        <v>9369602.09</v>
      </c>
      <c r="D17" s="4"/>
      <c r="E17" s="6"/>
      <c r="F17" s="6"/>
      <c r="G17" s="6"/>
      <c r="H17" s="6"/>
    </row>
    <row r="18" spans="1:8" ht="18.75">
      <c r="A18" s="8" t="s">
        <v>12</v>
      </c>
      <c r="B18" s="12">
        <f>'исполнение консолид. бюджета'!C18</f>
        <v>700000</v>
      </c>
      <c r="C18" s="12">
        <f>'исполнение консолид. бюджета'!E18</f>
        <v>583353.8</v>
      </c>
      <c r="D18" s="4"/>
      <c r="E18" s="6"/>
      <c r="F18" s="6"/>
      <c r="G18" s="6"/>
      <c r="H18" s="6"/>
    </row>
    <row r="19" spans="1:8" ht="18.75">
      <c r="A19" s="8" t="s">
        <v>13</v>
      </c>
      <c r="B19" s="12">
        <f>'исполнение консолид. бюджета'!C19</f>
        <v>1220000</v>
      </c>
      <c r="C19" s="12">
        <f>'исполнение консолид. бюджета'!E19</f>
        <v>1267919.82</v>
      </c>
      <c r="D19" s="4"/>
      <c r="E19" s="6"/>
      <c r="F19" s="6"/>
      <c r="G19" s="6"/>
      <c r="H19" s="6"/>
    </row>
    <row r="20" spans="1:8" ht="18.75">
      <c r="A20" s="8" t="s">
        <v>14</v>
      </c>
      <c r="B20" s="12">
        <f>'исполнение консолид. бюджета'!C20</f>
        <v>1254136611.99</v>
      </c>
      <c r="C20" s="12">
        <f>'исполнение консолид. бюджета'!E20</f>
        <v>912492638.08</v>
      </c>
      <c r="D20" s="4"/>
      <c r="E20" s="6"/>
      <c r="F20" s="6"/>
      <c r="G20" s="6"/>
      <c r="H20" s="6"/>
    </row>
    <row r="21" spans="1:8" ht="39">
      <c r="A21" s="22" t="s">
        <v>42</v>
      </c>
      <c r="B21" s="12">
        <f>'исполнение консолид. бюджета'!C21</f>
        <v>98762000</v>
      </c>
      <c r="C21" s="12">
        <f>'исполнение консолид. бюджета'!E21</f>
        <v>82302000</v>
      </c>
      <c r="D21" s="4"/>
      <c r="E21" s="6"/>
      <c r="F21" s="6"/>
      <c r="G21" s="6"/>
      <c r="H21" s="6"/>
    </row>
    <row r="22" spans="1:8" ht="37.5">
      <c r="A22" s="8" t="s">
        <v>39</v>
      </c>
      <c r="B22" s="12">
        <f>'исполнение консолид. бюджета'!C22</f>
        <v>1252736611.99</v>
      </c>
      <c r="C22" s="12">
        <f>'исполнение консолид. бюджета'!E22</f>
        <v>911835249.44</v>
      </c>
      <c r="D22" s="4"/>
      <c r="E22" s="6"/>
      <c r="F22" s="6"/>
      <c r="G22" s="6"/>
      <c r="H22" s="6"/>
    </row>
    <row r="23" spans="1:8" ht="18.75">
      <c r="A23" s="8" t="s">
        <v>34</v>
      </c>
      <c r="B23" s="12">
        <f>'исполнение консолид. бюджета'!C23</f>
        <v>1400000</v>
      </c>
      <c r="C23" s="12">
        <f>'исполнение консолид. бюджета'!E23</f>
        <v>2025000</v>
      </c>
      <c r="D23" s="4"/>
      <c r="E23" s="6"/>
      <c r="F23" s="6"/>
      <c r="G23" s="6"/>
      <c r="H23" s="6"/>
    </row>
    <row r="24" spans="1:8" ht="75">
      <c r="A24" s="8" t="s">
        <v>43</v>
      </c>
      <c r="B24" s="12">
        <f>'исполнение консолид. бюджета'!C24</f>
        <v>0</v>
      </c>
      <c r="C24" s="12">
        <f>'исполнение консолид. бюджета'!E24</f>
        <v>0</v>
      </c>
      <c r="D24" s="4"/>
      <c r="E24" s="6"/>
      <c r="F24" s="6"/>
      <c r="G24" s="6"/>
      <c r="H24" s="6"/>
    </row>
    <row r="25" spans="1:8" ht="56.25" customHeight="1">
      <c r="A25" s="8" t="s">
        <v>15</v>
      </c>
      <c r="B25" s="12">
        <f>'исполнение консолид. бюджета'!C25</f>
        <v>0</v>
      </c>
      <c r="C25" s="12">
        <f>'исполнение консолид. бюджета'!E25</f>
        <v>-1367611.36</v>
      </c>
      <c r="D25" s="4"/>
      <c r="E25" s="7"/>
      <c r="F25" s="6"/>
      <c r="G25" s="6"/>
      <c r="H25" s="6"/>
    </row>
    <row r="26" spans="1:5" ht="18.75">
      <c r="A26" s="9" t="s">
        <v>16</v>
      </c>
      <c r="B26" s="13">
        <f>B7+B20</f>
        <v>1555197611.99</v>
      </c>
      <c r="C26" s="13">
        <f>C7+C20</f>
        <v>1169672351.5300002</v>
      </c>
      <c r="E26" s="5"/>
    </row>
    <row r="27" spans="1:8" ht="18.75">
      <c r="A27" s="8" t="s">
        <v>17</v>
      </c>
      <c r="B27" s="14"/>
      <c r="C27" s="14"/>
      <c r="D27" s="6"/>
      <c r="E27" s="7"/>
      <c r="F27" s="6"/>
      <c r="G27" s="6"/>
      <c r="H27" s="6"/>
    </row>
    <row r="28" spans="1:8" ht="18.75">
      <c r="A28" s="8" t="s">
        <v>29</v>
      </c>
      <c r="B28" s="12">
        <f>'исполнение консолид. бюджета'!C28</f>
        <v>85623593.6</v>
      </c>
      <c r="C28" s="12">
        <f>'исполнение консолид. бюджета'!E28</f>
        <v>57178319.74</v>
      </c>
      <c r="D28" s="6"/>
      <c r="E28" s="7"/>
      <c r="F28" s="6"/>
      <c r="G28" s="6"/>
      <c r="H28" s="6"/>
    </row>
    <row r="29" spans="1:8" ht="37.5">
      <c r="A29" s="17" t="s">
        <v>40</v>
      </c>
      <c r="B29" s="27">
        <v>66727450</v>
      </c>
      <c r="C29" s="27">
        <v>46492854.32</v>
      </c>
      <c r="D29" s="6"/>
      <c r="E29" s="7"/>
      <c r="F29" s="6"/>
      <c r="G29" s="6"/>
      <c r="H29" s="6"/>
    </row>
    <row r="30" spans="1:8" ht="18.75">
      <c r="A30" s="8" t="s">
        <v>26</v>
      </c>
      <c r="B30" s="24">
        <f>'исполнение консолид. бюджета'!C29</f>
        <v>100000</v>
      </c>
      <c r="C30" s="24">
        <f>'исполнение консолид. бюджета'!E29</f>
        <v>0</v>
      </c>
      <c r="D30" s="6"/>
      <c r="E30" s="6"/>
      <c r="F30" s="6"/>
      <c r="G30" s="6"/>
      <c r="H30" s="6"/>
    </row>
    <row r="31" spans="1:8" ht="37.5">
      <c r="A31" s="8" t="s">
        <v>18</v>
      </c>
      <c r="B31" s="24">
        <f>'исполнение консолид. бюджета'!C30</f>
        <v>21517787</v>
      </c>
      <c r="C31" s="24">
        <f>'исполнение консолид. бюджета'!E30</f>
        <v>16600308.51</v>
      </c>
      <c r="D31" s="6"/>
      <c r="E31" s="6"/>
      <c r="F31" s="6"/>
      <c r="G31" s="6"/>
      <c r="H31" s="6"/>
    </row>
    <row r="32" spans="1:8" ht="18.75">
      <c r="A32" s="8" t="s">
        <v>23</v>
      </c>
      <c r="B32" s="24">
        <f>'исполнение консолид. бюджета'!C31</f>
        <v>100203674.38</v>
      </c>
      <c r="C32" s="24">
        <f>'исполнение консолид. бюджета'!E31</f>
        <v>65072494.75</v>
      </c>
      <c r="D32" s="6"/>
      <c r="E32" s="6"/>
      <c r="F32" s="6"/>
      <c r="G32" s="6"/>
      <c r="H32" s="6"/>
    </row>
    <row r="33" spans="1:8" ht="37.5">
      <c r="A33" s="18" t="s">
        <v>40</v>
      </c>
      <c r="B33" s="27">
        <v>2648110</v>
      </c>
      <c r="C33" s="27">
        <v>1533743.43</v>
      </c>
      <c r="D33" s="6"/>
      <c r="E33" s="6"/>
      <c r="F33" s="6"/>
      <c r="G33" s="6"/>
      <c r="H33" s="6"/>
    </row>
    <row r="34" spans="1:8" ht="18.75">
      <c r="A34" s="8" t="s">
        <v>20</v>
      </c>
      <c r="B34" s="24">
        <f>'исполнение консолид. бюджета'!C32</f>
        <v>63977043.69</v>
      </c>
      <c r="C34" s="24">
        <f>'исполнение консолид. бюджета'!E32</f>
        <v>48509799.79</v>
      </c>
      <c r="D34" s="6"/>
      <c r="E34" s="6"/>
      <c r="F34" s="6"/>
      <c r="G34" s="6"/>
      <c r="H34" s="6"/>
    </row>
    <row r="35" spans="1:8" ht="18.75">
      <c r="A35" s="8" t="s">
        <v>22</v>
      </c>
      <c r="B35" s="24">
        <f>'исполнение консолид. бюджета'!C33</f>
        <v>2285000</v>
      </c>
      <c r="C35" s="24">
        <f>'исполнение консолид. бюджета'!E33</f>
        <v>1650782.61</v>
      </c>
      <c r="D35" s="6"/>
      <c r="E35" s="6"/>
      <c r="F35" s="6"/>
      <c r="G35" s="6"/>
      <c r="H35" s="6"/>
    </row>
    <row r="36" spans="1:8" ht="18.75">
      <c r="A36" s="8" t="s">
        <v>21</v>
      </c>
      <c r="B36" s="24">
        <f>'исполнение консолид. бюджета'!C34</f>
        <v>1049698582.2</v>
      </c>
      <c r="C36" s="24">
        <f>'исполнение консолид. бюджета'!E34</f>
        <v>698813175.57</v>
      </c>
      <c r="D36" s="6"/>
      <c r="E36" s="6"/>
      <c r="F36" s="6"/>
      <c r="G36" s="6"/>
      <c r="H36" s="6"/>
    </row>
    <row r="37" spans="1:8" ht="37.5">
      <c r="A37" s="18" t="s">
        <v>40</v>
      </c>
      <c r="B37" s="27">
        <v>507546022.15</v>
      </c>
      <c r="C37" s="27">
        <v>376617229.29</v>
      </c>
      <c r="D37" s="6"/>
      <c r="E37" s="6"/>
      <c r="F37" s="6"/>
      <c r="G37" s="6"/>
      <c r="H37" s="6"/>
    </row>
    <row r="38" spans="1:8" ht="18.75">
      <c r="A38" s="8" t="s">
        <v>25</v>
      </c>
      <c r="B38" s="24">
        <f>'исполнение консолид. бюджета'!C35</f>
        <v>56480044.63</v>
      </c>
      <c r="C38" s="24">
        <f>'исполнение консолид. бюджета'!E35</f>
        <v>39423801.97</v>
      </c>
      <c r="D38" s="6"/>
      <c r="E38" s="6"/>
      <c r="F38" s="6"/>
      <c r="G38" s="6"/>
      <c r="H38" s="6"/>
    </row>
    <row r="39" spans="1:8" ht="37.5">
      <c r="A39" s="18" t="s">
        <v>40</v>
      </c>
      <c r="B39" s="27">
        <v>35509585</v>
      </c>
      <c r="C39" s="27">
        <v>27178492.08</v>
      </c>
      <c r="D39" s="6"/>
      <c r="E39" s="6"/>
      <c r="F39" s="6"/>
      <c r="G39" s="6"/>
      <c r="H39" s="6"/>
    </row>
    <row r="40" spans="1:8" ht="18.75">
      <c r="A40" s="8" t="s">
        <v>31</v>
      </c>
      <c r="B40" s="24">
        <f>'исполнение консолид. бюджета'!C36</f>
        <v>326900</v>
      </c>
      <c r="C40" s="24">
        <f>'исполнение консолид. бюджета'!E36</f>
        <v>153595.85</v>
      </c>
      <c r="D40" s="6"/>
      <c r="E40" s="6"/>
      <c r="F40" s="6"/>
      <c r="G40" s="6"/>
      <c r="H40" s="6"/>
    </row>
    <row r="41" spans="1:8" ht="18.75">
      <c r="A41" s="8" t="s">
        <v>30</v>
      </c>
      <c r="B41" s="24">
        <f>'исполнение консолид. бюджета'!C37</f>
        <v>29622050</v>
      </c>
      <c r="C41" s="24">
        <f>'исполнение консолид. бюджета'!E37</f>
        <v>21802842.16</v>
      </c>
      <c r="D41" s="6"/>
      <c r="E41" s="6"/>
      <c r="F41" s="6"/>
      <c r="G41" s="6"/>
      <c r="H41" s="6"/>
    </row>
    <row r="42" spans="1:8" ht="18.75">
      <c r="A42" s="8" t="s">
        <v>28</v>
      </c>
      <c r="B42" s="24">
        <f>'исполнение консолид. бюджета'!C38</f>
        <v>66472922.33</v>
      </c>
      <c r="C42" s="24">
        <f>'исполнение консолид. бюджета'!E38</f>
        <v>29849067.56</v>
      </c>
      <c r="D42" s="6"/>
      <c r="E42" s="6"/>
      <c r="F42" s="6"/>
      <c r="G42" s="6"/>
      <c r="H42" s="6"/>
    </row>
    <row r="43" spans="1:8" ht="37.5">
      <c r="A43" s="18" t="s">
        <v>40</v>
      </c>
      <c r="B43" s="27">
        <v>14276937</v>
      </c>
      <c r="C43" s="27">
        <v>11060071.76</v>
      </c>
      <c r="D43" s="6"/>
      <c r="E43" s="6"/>
      <c r="F43" s="6"/>
      <c r="G43" s="6"/>
      <c r="H43" s="6"/>
    </row>
    <row r="44" spans="1:8" ht="37.5">
      <c r="A44" s="8" t="s">
        <v>27</v>
      </c>
      <c r="B44" s="12">
        <f>'исполнение консолид. бюджета'!C39</f>
        <v>0</v>
      </c>
      <c r="C44" s="12">
        <f>'исполнение консолид. бюджета'!E39</f>
        <v>0</v>
      </c>
      <c r="D44" s="6"/>
      <c r="E44" s="6"/>
      <c r="F44" s="6"/>
      <c r="G44" s="6"/>
      <c r="H44" s="6"/>
    </row>
    <row r="45" spans="1:8" ht="37.5" customHeight="1">
      <c r="A45" s="8" t="s">
        <v>24</v>
      </c>
      <c r="B45" s="12">
        <f>'исполнение консолид. бюджета'!C40</f>
        <v>116138198.98</v>
      </c>
      <c r="C45" s="12">
        <f>'исполнение консолид. бюджета'!E40</f>
        <v>86520168.95</v>
      </c>
      <c r="D45" s="6"/>
      <c r="E45" s="6"/>
      <c r="F45" s="6"/>
      <c r="G45" s="6"/>
      <c r="H45" s="6"/>
    </row>
    <row r="46" spans="1:8" ht="18.75">
      <c r="A46" s="9" t="s">
        <v>32</v>
      </c>
      <c r="B46" s="13">
        <f>B28+B30+B31+B32+B34+B35+B36+B38+B40+B41+B42+B44+B45</f>
        <v>1592445796.81</v>
      </c>
      <c r="C46" s="13">
        <f>C28+C30+C31+C32+C34+C35+C36+C38+C40+C41+C42+C44+C45</f>
        <v>1065574357.46</v>
      </c>
      <c r="D46" s="6"/>
      <c r="E46" s="6"/>
      <c r="F46" s="6"/>
      <c r="G46" s="6"/>
      <c r="H46" s="6"/>
    </row>
    <row r="47" spans="1:8" ht="37.5">
      <c r="A47" s="8" t="s">
        <v>41</v>
      </c>
      <c r="B47" s="12">
        <f>B26-B46</f>
        <v>-37248184.81999993</v>
      </c>
      <c r="C47" s="12">
        <f>C26-C46</f>
        <v>104097994.07000017</v>
      </c>
      <c r="D47" s="4"/>
      <c r="E47" s="6"/>
      <c r="F47" s="6"/>
      <c r="G47" s="6"/>
      <c r="H47" s="6"/>
    </row>
    <row r="49" spans="2:3" ht="14.25" customHeight="1" hidden="1">
      <c r="B49" s="5">
        <f>B26-B46</f>
        <v>-37248184.81999993</v>
      </c>
      <c r="C49" s="5">
        <f>C26-C46</f>
        <v>104097994.07000017</v>
      </c>
    </row>
    <row r="50" spans="2:3" ht="12.75">
      <c r="B50" s="5"/>
      <c r="C50" s="5"/>
    </row>
    <row r="51" s="21" customFormat="1" ht="24.75" customHeight="1">
      <c r="A51" s="19" t="s">
        <v>51</v>
      </c>
    </row>
    <row r="52" s="21" customFormat="1" ht="24.75" customHeight="1">
      <c r="A52" s="20" t="s">
        <v>52</v>
      </c>
    </row>
  </sheetData>
  <sheetProtection/>
  <mergeCells count="3">
    <mergeCell ref="A1:C1"/>
    <mergeCell ref="A3:C3"/>
    <mergeCell ref="A4:A5"/>
  </mergeCells>
  <printOptions/>
  <pageMargins left="0.36" right="0.1968503937007874" top="0.7480314960629921" bottom="0.2362204724409449" header="0.5118110236220472" footer="0.5118110236220472"/>
  <pageSetup fitToHeight="2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plan5</dc:creator>
  <cp:keywords/>
  <dc:description/>
  <cp:lastModifiedBy>user2</cp:lastModifiedBy>
  <cp:lastPrinted>2023-10-17T05:53:57Z</cp:lastPrinted>
  <dcterms:created xsi:type="dcterms:W3CDTF">2013-05-20T06:52:12Z</dcterms:created>
  <dcterms:modified xsi:type="dcterms:W3CDTF">2023-10-17T05:54:23Z</dcterms:modified>
  <cp:category/>
  <cp:version/>
  <cp:contentType/>
  <cp:contentStatus/>
</cp:coreProperties>
</file>