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бюджета'!$A$1:$F$42</definedName>
    <definedName name="_xlnm.Print_Area" localSheetId="1">'исполнение РБ, з.п., числен  '!$A$1:$D$52</definedName>
  </definedNames>
  <calcPr fullCalcOnLoad="1"/>
</workbook>
</file>

<file path=xl/sharedStrings.xml><?xml version="1.0" encoding="utf-8"?>
<sst xmlns="http://schemas.openxmlformats.org/spreadsheetml/2006/main" count="97" uniqueCount="53">
  <si>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</si>
  <si>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</si>
  <si>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</si>
  <si>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</si>
  <si>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</si>
  <si>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</si>
  <si>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</si>
  <si>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</si>
  <si>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</si>
  <si>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</si>
  <si>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</si>
  <si>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</si>
  <si>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</si>
  <si>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</si>
  <si>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</si>
  <si>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</si>
  <si>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</si>
  <si>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</si>
  <si>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</si>
  <si>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</si>
  <si>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</si>
  <si>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</si>
  <si>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</si>
  <si>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</si>
  <si>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</si>
  <si>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</si>
  <si>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</si>
  <si>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</si>
  <si>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</si>
  <si>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</si>
  <si>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</si>
  <si>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</si>
  <si>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</si>
  <si>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</si>
  <si>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</si>
  <si>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</si>
  <si>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</si>
  <si>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</si>
  <si>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</si>
  <si>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</si>
  <si>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</si>
  <si>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</si>
  <si>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</si>
  <si>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</si>
  <si>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</si>
  <si>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</si>
  <si>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Утверждено на 2021 год</t>
  </si>
  <si>
    <t>Уточненный план на 2021 г.</t>
  </si>
  <si>
    <t>Исполнение бюджета Бутурлиновского района на 01.10.2021 г.</t>
  </si>
  <si>
    <t>Исполнено на 01.10.2021 г.</t>
  </si>
  <si>
    <t>Сведения о ходе исполнения районного бюджета Бутурлиновского района на 01.10.2021 г.</t>
  </si>
  <si>
    <t>Среднесписочная численность муниципальных служащих по состоянию на 01.10.2021 г.     - 38 единиц</t>
  </si>
  <si>
    <t>Среднесписочная численность работников муниципальных учреждений по состоянию на 01.10.2021 г.      -  1 238,8 единиц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</si>
</sst>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Normal="85" zoomScalePageLayoutView="0" workbookViewId="0" topLeftCell="A26">
      <selection activeCell="E32" sqref="E3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32.87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46</v>
      </c>
      <c r="C4" s="29"/>
      <c r="D4" s="29" t="s">
        <v>49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450198723.09999996</v>
      </c>
      <c r="C7" s="12">
        <f>C8+C9+C10+C11+C12+C13+C14+C15+C16+C17+C18+C19</f>
        <v>286100000</v>
      </c>
      <c r="D7" s="12">
        <f>D8+D9+D10+D11+D12+D13+D14+D15+D16+D17+D18+D19</f>
        <v>319392827.05</v>
      </c>
      <c r="E7" s="12">
        <f>E8+E9+E10+E11+E12+E13+E14+E15+E16+E17+E18+E19</f>
        <v>237654012.75000003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209162000</v>
      </c>
      <c r="C8" s="12">
        <v>170000000</v>
      </c>
      <c r="D8" s="12">
        <v>142414185.66</v>
      </c>
      <c r="E8" s="12">
        <v>116483655.66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23918000</v>
      </c>
      <c r="C9" s="12">
        <v>16705000</v>
      </c>
      <c r="D9" s="12">
        <v>17735677.23</v>
      </c>
      <c r="E9" s="12">
        <v>12387466.76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18725042.6</v>
      </c>
      <c r="C10" s="12">
        <v>14400000</v>
      </c>
      <c r="D10" s="12">
        <v>32165006.02</v>
      </c>
      <c r="E10" s="12">
        <v>24112304.75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70379997.73</v>
      </c>
      <c r="C11" s="12">
        <v>0</v>
      </c>
      <c r="D11" s="12">
        <v>22631974.65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3074000</v>
      </c>
      <c r="C12" s="12">
        <v>3000000</v>
      </c>
      <c r="D12" s="12">
        <v>3349302.69</v>
      </c>
      <c r="E12" s="12">
        <v>3318682.69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46228760</v>
      </c>
      <c r="C14" s="12">
        <v>28840000</v>
      </c>
      <c r="D14" s="12">
        <v>34397278.64</v>
      </c>
      <c r="E14" s="12">
        <v>25813247.65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142000</v>
      </c>
      <c r="C15" s="12">
        <v>142000</v>
      </c>
      <c r="D15" s="12">
        <v>654652.5</v>
      </c>
      <c r="E15" s="12">
        <v>654652.5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31671000</v>
      </c>
      <c r="C16" s="12">
        <v>31403000</v>
      </c>
      <c r="D16" s="12">
        <v>14314294.16</v>
      </c>
      <c r="E16" s="12">
        <v>14126631.96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44371000</v>
      </c>
      <c r="C17" s="12">
        <v>20300000</v>
      </c>
      <c r="D17" s="12">
        <v>48541691.69</v>
      </c>
      <c r="E17" s="12">
        <v>39415789.71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1000000</v>
      </c>
      <c r="C18" s="12">
        <v>1000000</v>
      </c>
      <c r="D18" s="12">
        <v>633711.77</v>
      </c>
      <c r="E18" s="12">
        <v>389689.79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1526922.77</v>
      </c>
      <c r="C19" s="12">
        <v>310000</v>
      </c>
      <c r="D19" s="12">
        <v>2555052.04</v>
      </c>
      <c r="E19" s="12">
        <v>951891.28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940958831.52</v>
      </c>
      <c r="C20" s="12">
        <v>802600720</v>
      </c>
      <c r="D20" s="12">
        <v>534378991.22</v>
      </c>
      <c r="E20" s="12">
        <v>455551065.73</v>
      </c>
      <c r="F20" s="4"/>
      <c r="G20" s="6"/>
      <c r="H20" s="6"/>
      <c r="I20" s="6"/>
      <c r="J20" s="6"/>
    </row>
    <row r="21" spans="1:10" ht="39">
      <c r="A21" s="22" t="s">
        <v>42</v>
      </c>
      <c r="B21" s="12">
        <v>79901000</v>
      </c>
      <c r="C21" s="12">
        <v>79901000</v>
      </c>
      <c r="D21" s="12">
        <v>66584200</v>
      </c>
      <c r="E21" s="12">
        <v>66584200</v>
      </c>
      <c r="F21" s="4"/>
      <c r="G21" s="6"/>
      <c r="H21" s="6"/>
      <c r="I21" s="6"/>
      <c r="J21" s="6"/>
    </row>
    <row r="22" spans="1:10" ht="37.5">
      <c r="A22" s="8" t="s">
        <v>44</v>
      </c>
      <c r="B22" s="12">
        <v>936430186.62</v>
      </c>
      <c r="C22" s="12">
        <v>800330720</v>
      </c>
      <c r="D22" s="12">
        <v>528688074.69</v>
      </c>
      <c r="E22" s="12">
        <v>452780864.85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4060644.9</v>
      </c>
      <c r="C23" s="12">
        <v>2210000</v>
      </c>
      <c r="D23" s="12">
        <v>3190537.6</v>
      </c>
      <c r="E23" s="12">
        <v>2209038.87</v>
      </c>
      <c r="F23" s="4"/>
      <c r="G23" s="6"/>
      <c r="H23" s="6"/>
      <c r="I23" s="6"/>
      <c r="J23" s="6"/>
    </row>
    <row r="24" spans="1:10" ht="112.5">
      <c r="A24" s="8" t="s">
        <v>45</v>
      </c>
      <c r="B24" s="12">
        <v>0</v>
      </c>
      <c r="C24" s="12">
        <v>0</v>
      </c>
      <c r="D24" s="12">
        <v>0</v>
      </c>
      <c r="E24" s="12">
        <v>496783.08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-5621.07</v>
      </c>
      <c r="E25" s="12">
        <v>-5621.07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1391157554.62</v>
      </c>
      <c r="C26" s="13">
        <f>C7+C20</f>
        <v>1088700720</v>
      </c>
      <c r="D26" s="13">
        <f>D7+D20</f>
        <v>853771818.27</v>
      </c>
      <c r="E26" s="13">
        <f>E7+E20</f>
        <v>693205078.48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133093941</v>
      </c>
      <c r="C28" s="12">
        <v>76383097.65</v>
      </c>
      <c r="D28" s="12">
        <v>81767097.05</v>
      </c>
      <c r="E28" s="12">
        <v>39198770.32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2030800</v>
      </c>
      <c r="C29" s="12">
        <v>400000</v>
      </c>
      <c r="D29" s="12">
        <v>1207419.38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2850066.34</v>
      </c>
      <c r="C30" s="12">
        <v>250000</v>
      </c>
      <c r="D30" s="12">
        <v>2000475.83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133524147.05</v>
      </c>
      <c r="C31" s="12">
        <v>118947150.75</v>
      </c>
      <c r="D31" s="12">
        <v>26482621.19</v>
      </c>
      <c r="E31" s="12">
        <v>19205972.83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272866448.17</v>
      </c>
      <c r="C32" s="12">
        <v>62054206</v>
      </c>
      <c r="D32" s="12">
        <v>124525585.31</v>
      </c>
      <c r="E32" s="12">
        <v>4840645.35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26" customFormat="1" ht="18.75">
      <c r="A34" s="23" t="s">
        <v>21</v>
      </c>
      <c r="B34" s="24">
        <v>644157992</v>
      </c>
      <c r="C34" s="24">
        <v>644157992</v>
      </c>
      <c r="D34" s="24">
        <v>421642163.97</v>
      </c>
      <c r="E34" s="24">
        <v>421642163.97</v>
      </c>
      <c r="F34" s="25"/>
      <c r="G34" s="25"/>
      <c r="H34" s="25"/>
      <c r="I34" s="25"/>
      <c r="J34" s="25"/>
    </row>
    <row r="35" spans="1:10" ht="18.75">
      <c r="A35" s="8" t="s">
        <v>25</v>
      </c>
      <c r="B35" s="12">
        <v>77451408.14</v>
      </c>
      <c r="C35" s="12">
        <v>44781125.25</v>
      </c>
      <c r="D35" s="12">
        <v>52447857.1</v>
      </c>
      <c r="E35" s="12">
        <v>29258641.66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1291318.4</v>
      </c>
      <c r="C36" s="12">
        <v>625000</v>
      </c>
      <c r="D36" s="12">
        <v>1165788.39</v>
      </c>
      <c r="E36" s="12">
        <v>623393.48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33978586.35</v>
      </c>
      <c r="C37" s="12">
        <v>30844000</v>
      </c>
      <c r="D37" s="12">
        <v>23725066.31</v>
      </c>
      <c r="E37" s="12">
        <v>21561123.65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126470891.32</v>
      </c>
      <c r="C38" s="12">
        <v>80978860</v>
      </c>
      <c r="D38" s="12">
        <v>32648361.65</v>
      </c>
      <c r="E38" s="12">
        <v>16265138.15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25000</v>
      </c>
      <c r="C39" s="12">
        <v>25000</v>
      </c>
      <c r="D39" s="12">
        <v>4321</v>
      </c>
      <c r="E39" s="12">
        <v>4321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44873142</v>
      </c>
      <c r="D40" s="12">
        <v>0</v>
      </c>
      <c r="E40" s="12">
        <v>34546772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1427790598.77</v>
      </c>
      <c r="C41" s="13">
        <f>C28+C29+C30+C31+C32+C33+C34+C35+C36+C37+C38+C39+C40</f>
        <v>1104369573.65</v>
      </c>
      <c r="D41" s="13">
        <f>D28+D29+D30+D31+D32+D33+D34+D35+D36+D37+D38+D39+D40</f>
        <v>767616757.18</v>
      </c>
      <c r="E41" s="13">
        <f>E28+E29+E30+E31+E32+E33+E34+E35+E36+E37+E38+E39+E40</f>
        <v>587146942.4100001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-36633044.150000095</v>
      </c>
      <c r="C42" s="12">
        <f>C26-C41</f>
        <v>-15668853.650000095</v>
      </c>
      <c r="D42" s="12">
        <f>D26-D41</f>
        <v>86155061.09000003</v>
      </c>
      <c r="E42" s="12">
        <f>E26-E41</f>
        <v>106058136.06999993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-36633044.150000095</v>
      </c>
      <c r="C44" s="5">
        <f>C26-C41</f>
        <v>-15668853.650000095</v>
      </c>
      <c r="D44" s="5">
        <f>D26-D41</f>
        <v>86155061.09000003</v>
      </c>
      <c r="E44" s="5">
        <f>E26-E41</f>
        <v>106058136.06999993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zoomScaleNormal="85" zoomScalePageLayoutView="0" workbookViewId="0" topLeftCell="A32">
      <selection activeCell="A53" sqref="A53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50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47</v>
      </c>
      <c r="C4" s="15" t="s">
        <v>49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286100000</v>
      </c>
      <c r="C7" s="12">
        <f>'исполнение консолид. бюджета'!E7</f>
        <v>237654012.75000003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170000000</v>
      </c>
      <c r="C8" s="12">
        <f>'исполнение консолид. бюджета'!E8</f>
        <v>116483655.66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16705000</v>
      </c>
      <c r="C9" s="12">
        <f>'исполнение консолид. бюджета'!E9</f>
        <v>12387466.76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14400000</v>
      </c>
      <c r="C10" s="12">
        <f>'исполнение консолид. бюджета'!E10</f>
        <v>24112304.75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3000000</v>
      </c>
      <c r="C12" s="12">
        <f>'исполнение консолид. бюджета'!E12</f>
        <v>3318682.69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28840000</v>
      </c>
      <c r="C14" s="12">
        <f>'исполнение консолид. бюджета'!E14</f>
        <v>25813247.65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142000</v>
      </c>
      <c r="C15" s="12">
        <f>'исполнение консолид. бюджета'!E15</f>
        <v>654652.5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31403000</v>
      </c>
      <c r="C16" s="12">
        <f>'исполнение консолид. бюджета'!E16</f>
        <v>14126631.96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20300000</v>
      </c>
      <c r="C17" s="12">
        <f>'исполнение консолид. бюджета'!E17</f>
        <v>39415789.71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1000000</v>
      </c>
      <c r="C18" s="12">
        <f>'исполнение консолид. бюджета'!E18</f>
        <v>389689.79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310000</v>
      </c>
      <c r="C19" s="12">
        <f>'исполнение консолид. бюджета'!E19</f>
        <v>951891.28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802600720</v>
      </c>
      <c r="C20" s="12">
        <f>'исполнение консолид. бюджета'!E20</f>
        <v>455551065.73</v>
      </c>
      <c r="D20" s="4"/>
      <c r="E20" s="6"/>
      <c r="F20" s="6"/>
      <c r="G20" s="6"/>
      <c r="H20" s="6"/>
    </row>
    <row r="21" spans="1:8" ht="39">
      <c r="A21" s="22" t="s">
        <v>42</v>
      </c>
      <c r="B21" s="12">
        <f>'исполнение консолид. бюджета'!C21</f>
        <v>79901000</v>
      </c>
      <c r="C21" s="12">
        <f>'исполнение консолид. бюджета'!E21</f>
        <v>66584200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800330720</v>
      </c>
      <c r="C22" s="12">
        <f>'исполнение консолид. бюджета'!E22</f>
        <v>452780864.85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2210000</v>
      </c>
      <c r="C23" s="12">
        <f>'исполнение консолид. бюджета'!E23</f>
        <v>2209038.87</v>
      </c>
      <c r="D23" s="4"/>
      <c r="E23" s="6"/>
      <c r="F23" s="6"/>
      <c r="G23" s="6"/>
      <c r="H23" s="6"/>
    </row>
    <row r="24" spans="1:8" ht="75">
      <c r="A24" s="8" t="s">
        <v>43</v>
      </c>
      <c r="B24" s="12">
        <f>'исполнение консолид. бюджета'!C24</f>
        <v>0</v>
      </c>
      <c r="C24" s="12">
        <f>'исполнение консолид. бюджета'!E24</f>
        <v>496783.08</v>
      </c>
      <c r="D24" s="4"/>
      <c r="E24" s="6"/>
      <c r="F24" s="6"/>
      <c r="G24" s="6"/>
      <c r="H24" s="6"/>
    </row>
    <row r="25" spans="1:8" ht="56.25" customHeight="1">
      <c r="A25" s="8" t="s">
        <v>15</v>
      </c>
      <c r="B25" s="12">
        <f>'исполнение консолид. бюджета'!C25</f>
        <v>0</v>
      </c>
      <c r="C25" s="12">
        <f>'исполнение консолид. бюджета'!E25</f>
        <v>-5621.07</v>
      </c>
      <c r="D25" s="4"/>
      <c r="E25" s="7"/>
      <c r="F25" s="6"/>
      <c r="G25" s="6"/>
      <c r="H25" s="6"/>
    </row>
    <row r="26" spans="1:5" ht="18.75">
      <c r="A26" s="9" t="s">
        <v>16</v>
      </c>
      <c r="B26" s="13">
        <f>B7+B20</f>
        <v>1088700720</v>
      </c>
      <c r="C26" s="13">
        <f>C7+C20</f>
        <v>693205078.48</v>
      </c>
      <c r="E26" s="5"/>
    </row>
    <row r="27" spans="1:8" ht="18.75">
      <c r="A27" s="8" t="s">
        <v>17</v>
      </c>
      <c r="B27" s="14"/>
      <c r="C27" s="14"/>
      <c r="D27" s="6"/>
      <c r="E27" s="7"/>
      <c r="F27" s="6"/>
      <c r="G27" s="6"/>
      <c r="H27" s="6"/>
    </row>
    <row r="28" spans="1:8" ht="18.75">
      <c r="A28" s="8" t="s">
        <v>29</v>
      </c>
      <c r="B28" s="12">
        <f>'исполнение консолид. бюджета'!C28</f>
        <v>76383097.65</v>
      </c>
      <c r="C28" s="12">
        <f>'исполнение консолид. бюджета'!E28</f>
        <v>39198770.32</v>
      </c>
      <c r="D28" s="6"/>
      <c r="E28" s="7"/>
      <c r="F28" s="6"/>
      <c r="G28" s="6"/>
      <c r="H28" s="6"/>
    </row>
    <row r="29" spans="1:8" ht="37.5">
      <c r="A29" s="17" t="s">
        <v>40</v>
      </c>
      <c r="B29" s="27">
        <v>41833030</v>
      </c>
      <c r="C29" s="27">
        <v>29329705.91</v>
      </c>
      <c r="D29" s="6"/>
      <c r="E29" s="7"/>
      <c r="F29" s="6"/>
      <c r="G29" s="6"/>
      <c r="H29" s="6"/>
    </row>
    <row r="30" spans="1:8" ht="18.75">
      <c r="A30" s="8" t="s">
        <v>26</v>
      </c>
      <c r="B30" s="12">
        <f>'исполнение консолид. бюджета'!C29</f>
        <v>400000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37.5">
      <c r="A31" s="8" t="s">
        <v>18</v>
      </c>
      <c r="B31" s="12">
        <f>'исполнение консолид. бюджета'!C30</f>
        <v>250000</v>
      </c>
      <c r="C31" s="12">
        <f>'исполнение консолид. бюджета'!E30</f>
        <v>0</v>
      </c>
      <c r="D31" s="6"/>
      <c r="E31" s="6"/>
      <c r="F31" s="6"/>
      <c r="G31" s="6"/>
      <c r="H31" s="6"/>
    </row>
    <row r="32" spans="1:8" ht="18.75">
      <c r="A32" s="8" t="s">
        <v>23</v>
      </c>
      <c r="B32" s="12">
        <f>'исполнение консолид. бюджета'!C31</f>
        <v>118947150.75</v>
      </c>
      <c r="C32" s="12">
        <f>'исполнение консолид. бюджета'!E31</f>
        <v>19205972.83</v>
      </c>
      <c r="D32" s="6"/>
      <c r="E32" s="6"/>
      <c r="F32" s="6"/>
      <c r="G32" s="6"/>
      <c r="H32" s="6"/>
    </row>
    <row r="33" spans="1:8" ht="37.5">
      <c r="A33" s="18" t="s">
        <v>40</v>
      </c>
      <c r="B33" s="27">
        <v>2474200</v>
      </c>
      <c r="C33" s="27">
        <v>1485198.16</v>
      </c>
      <c r="D33" s="6"/>
      <c r="E33" s="6"/>
      <c r="F33" s="6"/>
      <c r="G33" s="6"/>
      <c r="H33" s="6"/>
    </row>
    <row r="34" spans="1:8" ht="18.75">
      <c r="A34" s="8" t="s">
        <v>20</v>
      </c>
      <c r="B34" s="12">
        <f>'исполнение консолид. бюджета'!C32</f>
        <v>62054206</v>
      </c>
      <c r="C34" s="12">
        <f>'исполнение консолид. бюджета'!E32</f>
        <v>4840645.35</v>
      </c>
      <c r="D34" s="6"/>
      <c r="E34" s="6"/>
      <c r="F34" s="6"/>
      <c r="G34" s="6"/>
      <c r="H34" s="6"/>
    </row>
    <row r="35" spans="1:8" ht="18.75">
      <c r="A35" s="8" t="s">
        <v>22</v>
      </c>
      <c r="B35" s="12">
        <f>'исполнение консолид. бюджета'!C33</f>
        <v>50000</v>
      </c>
      <c r="C35" s="12">
        <f>'исполнение консолид. бюджета'!E33</f>
        <v>0</v>
      </c>
      <c r="D35" s="6"/>
      <c r="E35" s="6"/>
      <c r="F35" s="6"/>
      <c r="G35" s="6"/>
      <c r="H35" s="6"/>
    </row>
    <row r="36" spans="1:8" ht="18.75">
      <c r="A36" s="8" t="s">
        <v>21</v>
      </c>
      <c r="B36" s="12">
        <f>'исполнение консолид. бюджета'!C34</f>
        <v>644157992</v>
      </c>
      <c r="C36" s="12">
        <f>'исполнение консолид. бюджета'!E34</f>
        <v>421642163.97</v>
      </c>
      <c r="D36" s="6"/>
      <c r="E36" s="6"/>
      <c r="F36" s="6"/>
      <c r="G36" s="6"/>
      <c r="H36" s="6"/>
    </row>
    <row r="37" spans="1:8" ht="37.5">
      <c r="A37" s="18" t="s">
        <v>40</v>
      </c>
      <c r="B37" s="27">
        <v>406664434.01</v>
      </c>
      <c r="C37" s="27">
        <v>300803791.07</v>
      </c>
      <c r="D37" s="6"/>
      <c r="E37" s="6"/>
      <c r="F37" s="6"/>
      <c r="G37" s="6"/>
      <c r="H37" s="6"/>
    </row>
    <row r="38" spans="1:8" ht="18.75">
      <c r="A38" s="8" t="s">
        <v>25</v>
      </c>
      <c r="B38" s="12">
        <f>'исполнение консолид. бюджета'!C35</f>
        <v>44781125.25</v>
      </c>
      <c r="C38" s="12">
        <f>'исполнение консолид. бюджета'!E35</f>
        <v>29258641.66</v>
      </c>
      <c r="D38" s="6"/>
      <c r="E38" s="6"/>
      <c r="F38" s="6"/>
      <c r="G38" s="6"/>
      <c r="H38" s="6"/>
    </row>
    <row r="39" spans="1:8" ht="37.5">
      <c r="A39" s="18" t="s">
        <v>40</v>
      </c>
      <c r="B39" s="27">
        <v>28769300</v>
      </c>
      <c r="C39" s="27">
        <v>20465291.51</v>
      </c>
      <c r="D39" s="6"/>
      <c r="E39" s="6"/>
      <c r="F39" s="6"/>
      <c r="G39" s="6"/>
      <c r="H39" s="6"/>
    </row>
    <row r="40" spans="1:8" ht="18.75">
      <c r="A40" s="8" t="s">
        <v>31</v>
      </c>
      <c r="B40" s="12">
        <f>'исполнение консолид. бюджета'!C36</f>
        <v>625000</v>
      </c>
      <c r="C40" s="12">
        <f>'исполнение консолид. бюджета'!E36</f>
        <v>623393.48</v>
      </c>
      <c r="D40" s="6"/>
      <c r="E40" s="6"/>
      <c r="F40" s="6"/>
      <c r="G40" s="6"/>
      <c r="H40" s="6"/>
    </row>
    <row r="41" spans="1:8" ht="18.75">
      <c r="A41" s="8" t="s">
        <v>30</v>
      </c>
      <c r="B41" s="12">
        <f>'исполнение консолид. бюджета'!C37</f>
        <v>30844000</v>
      </c>
      <c r="C41" s="12">
        <f>'исполнение консолид. бюджета'!E37</f>
        <v>21561123.65</v>
      </c>
      <c r="D41" s="6"/>
      <c r="E41" s="6"/>
      <c r="F41" s="6"/>
      <c r="G41" s="6"/>
      <c r="H41" s="6"/>
    </row>
    <row r="42" spans="1:8" ht="18.75">
      <c r="A42" s="8" t="s">
        <v>28</v>
      </c>
      <c r="B42" s="12">
        <f>'исполнение консолид. бюджета'!C38</f>
        <v>80978860</v>
      </c>
      <c r="C42" s="12">
        <f>'исполнение консолид. бюджета'!E38</f>
        <v>16265138.15</v>
      </c>
      <c r="D42" s="6"/>
      <c r="E42" s="6"/>
      <c r="F42" s="6"/>
      <c r="G42" s="6"/>
      <c r="H42" s="6"/>
    </row>
    <row r="43" spans="1:8" ht="37.5">
      <c r="A43" s="18" t="s">
        <v>40</v>
      </c>
      <c r="B43" s="27">
        <v>11535525.1</v>
      </c>
      <c r="C43" s="27">
        <v>7524216.34</v>
      </c>
      <c r="D43" s="6"/>
      <c r="E43" s="6"/>
      <c r="F43" s="6"/>
      <c r="G43" s="6"/>
      <c r="H43" s="6"/>
    </row>
    <row r="44" spans="1:8" ht="37.5">
      <c r="A44" s="8" t="s">
        <v>27</v>
      </c>
      <c r="B44" s="12">
        <f>'исполнение консолид. бюджета'!C39</f>
        <v>25000</v>
      </c>
      <c r="C44" s="12">
        <f>'исполнение консолид. бюджета'!E39</f>
        <v>4321</v>
      </c>
      <c r="D44" s="6"/>
      <c r="E44" s="6"/>
      <c r="F44" s="6"/>
      <c r="G44" s="6"/>
      <c r="H44" s="6"/>
    </row>
    <row r="45" spans="1:8" ht="37.5" customHeight="1">
      <c r="A45" s="8" t="s">
        <v>24</v>
      </c>
      <c r="B45" s="12">
        <f>'исполнение консолид. бюджета'!C40</f>
        <v>44873142</v>
      </c>
      <c r="C45" s="12">
        <f>'исполнение консолид. бюджета'!E40</f>
        <v>34546772</v>
      </c>
      <c r="D45" s="6"/>
      <c r="E45" s="6"/>
      <c r="F45" s="6"/>
      <c r="G45" s="6"/>
      <c r="H45" s="6"/>
    </row>
    <row r="46" spans="1:8" ht="18.75">
      <c r="A46" s="9" t="s">
        <v>32</v>
      </c>
      <c r="B46" s="13">
        <f>B28+B30+B31+B32+B34+B35+B36+B38+B40+B41+B42+B44+B45</f>
        <v>1104369573.65</v>
      </c>
      <c r="C46" s="13">
        <f>C28+C30+C31+C32+C34+C35+C36+C38+C40+C41+C42+C44+C45</f>
        <v>587146942.4100001</v>
      </c>
      <c r="D46" s="6"/>
      <c r="E46" s="6"/>
      <c r="F46" s="6"/>
      <c r="G46" s="6"/>
      <c r="H46" s="6"/>
    </row>
    <row r="47" spans="1:8" ht="37.5">
      <c r="A47" s="8" t="s">
        <v>41</v>
      </c>
      <c r="B47" s="12">
        <f>B26-B46</f>
        <v>-15668853.650000095</v>
      </c>
      <c r="C47" s="12">
        <f>C26-C46</f>
        <v>106058136.06999993</v>
      </c>
      <c r="D47" s="4"/>
      <c r="E47" s="6"/>
      <c r="F47" s="6"/>
      <c r="G47" s="6"/>
      <c r="H47" s="6"/>
    </row>
    <row r="49" spans="2:3" ht="14.25" customHeight="1" hidden="1">
      <c r="B49" s="5">
        <f>B26-B46</f>
        <v>-15668853.650000095</v>
      </c>
      <c r="C49" s="5">
        <f>C26-C46</f>
        <v>106058136.06999993</v>
      </c>
    </row>
    <row r="50" spans="2:3" ht="12.75">
      <c r="B50" s="5"/>
      <c r="C50" s="5"/>
    </row>
    <row r="51" s="21" customFormat="1" ht="24.75" customHeight="1">
      <c r="A51" s="19" t="s">
        <v>51</v>
      </c>
    </row>
    <row r="52" s="21" customFormat="1" ht="24.75" customHeight="1">
      <c r="A52" s="20" t="s">
        <v>52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2021-10-13T12:11:40Z</cp:lastPrinted>
  <dcterms:created xsi:type="dcterms:W3CDTF">2013-05-20T06:52:12Z</dcterms:created>
  <dcterms:modified xsi:type="dcterms:W3CDTF">2021-10-13T12:19:53Z</dcterms:modified>
  <cp:category/>
  <cp:version/>
  <cp:contentType/>
  <cp:contentStatus/>
</cp:coreProperties>
</file>